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<sst xmlns="http://schemas.openxmlformats.org/spreadsheetml/2006/main" count="136" uniqueCount="116">
  <si>
    <t>建设项目环评审批基础信息表</t>
  </si>
  <si>
    <r>
      <rPr>
        <sz val="11"/>
        <rFont val="宋体"/>
        <charset val="134"/>
      </rPr>
      <t>填表单位（盖章）：</t>
    </r>
  </si>
  <si>
    <t>江门市十全照明有限公司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</si>
  <si>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</si>
  <si>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</si>
  <si>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</si>
  <si>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indexed="8"/>
        <rFont val="宋体"/>
        <charset val="134"/>
      </rPr>
      <t>项目名称</t>
    </r>
  </si>
  <si>
    <t>江门市十全照明有限公司年产灯饰配件2770吨、组装灯饰50万个建设项目</t>
  </si>
  <si>
    <r>
      <rPr>
        <b/>
        <sz val="9"/>
        <color indexed="8"/>
        <rFont val="宋体"/>
        <charset val="134"/>
      </rPr>
      <t>建设内容、规模</t>
    </r>
  </si>
  <si>
    <t xml:space="preserve">（建设内容：江门市十全照明有限公司年产灯饰配件2770吨、组装灯饰50万个建设项目 ；   规模：年产灯饰配件2770吨，其中铝棒挤出配件1800吨，塑料挤出配件970吨，组装灯饰50万个）
</t>
  </si>
  <si>
    <r>
      <rPr>
        <b/>
        <sz val="9"/>
        <color indexed="8"/>
        <rFont val="宋体"/>
        <charset val="134"/>
      </rPr>
      <t>项目代码</t>
    </r>
    <r>
      <rPr>
        <b/>
        <vertAlign val="superscript"/>
        <sz val="9"/>
        <color indexed="8"/>
        <rFont val="Times New Roman"/>
        <charset val="0"/>
      </rPr>
      <t>1</t>
    </r>
  </si>
  <si>
    <r>
      <rPr>
        <b/>
        <sz val="9"/>
        <color indexed="8"/>
        <rFont val="宋体"/>
        <charset val="134"/>
      </rPr>
      <t>建设地点</t>
    </r>
  </si>
  <si>
    <t>江门市蓬江区荷塘镇篁湾华昌路六号之一厂房</t>
  </si>
  <si>
    <t>项目建设周期（月）</t>
  </si>
  <si>
    <r>
      <rPr>
        <b/>
        <sz val="9"/>
        <color indexed="8"/>
        <rFont val="宋体"/>
        <charset val="134"/>
      </rPr>
      <t>计划开工时间</t>
    </r>
  </si>
  <si>
    <r>
      <rPr>
        <b/>
        <sz val="9"/>
        <color indexed="8"/>
        <rFont val="宋体"/>
        <charset val="134"/>
      </rPr>
      <t>环境影响评价行业类别</t>
    </r>
  </si>
  <si>
    <t>十八、塑料制品制造中的其他类别；二十二、金属制品业（67金属制品加工制造）</t>
  </si>
  <si>
    <r>
      <rPr>
        <b/>
        <sz val="9"/>
        <color indexed="8"/>
        <rFont val="宋体"/>
        <charset val="134"/>
      </rPr>
      <t>预计投产时间</t>
    </r>
  </si>
  <si>
    <r>
      <rPr>
        <b/>
        <sz val="9"/>
        <color indexed="8"/>
        <rFont val="宋体"/>
        <charset val="134"/>
      </rPr>
      <t>建设性质</t>
    </r>
  </si>
  <si>
    <t>新建</t>
  </si>
  <si>
    <r>
      <rPr>
        <b/>
        <sz val="9"/>
        <color indexed="8"/>
        <rFont val="宋体"/>
        <charset val="134"/>
      </rPr>
      <t>国民经济行业类型</t>
    </r>
    <r>
      <rPr>
        <b/>
        <vertAlign val="superscript"/>
        <sz val="9"/>
        <color indexed="8"/>
        <rFont val="Times New Roman"/>
        <charset val="0"/>
      </rPr>
      <t>2</t>
    </r>
  </si>
  <si>
    <t>照明器具制造/387</t>
  </si>
  <si>
    <r>
      <rPr>
        <b/>
        <sz val="9"/>
        <color indexed="8"/>
        <rFont val="宋体"/>
        <charset val="134"/>
      </rPr>
      <t>现有工程排污许可证编号
（改、扩建项目）</t>
    </r>
  </si>
  <si>
    <t>无</t>
  </si>
  <si>
    <r>
      <rPr>
        <b/>
        <sz val="9"/>
        <color indexed="8"/>
        <rFont val="宋体"/>
        <charset val="134"/>
      </rPr>
      <t>项目申请类别</t>
    </r>
  </si>
  <si>
    <t>新申项目</t>
  </si>
  <si>
    <r>
      <rPr>
        <b/>
        <sz val="9"/>
        <color indexed="8"/>
        <rFont val="宋体"/>
        <charset val="134"/>
      </rPr>
      <t>规划环评开展情况</t>
    </r>
  </si>
  <si>
    <t>不需开展</t>
  </si>
  <si>
    <r>
      <rPr>
        <b/>
        <sz val="9"/>
        <color indexed="8"/>
        <rFont val="宋体"/>
        <charset val="134"/>
      </rPr>
      <t>规划环评文件名</t>
    </r>
  </si>
  <si>
    <r>
      <rPr>
        <b/>
        <sz val="9"/>
        <color indexed="8"/>
        <rFont val="宋体"/>
        <charset val="134"/>
      </rPr>
      <t>规划环评审查机关</t>
    </r>
  </si>
  <si>
    <r>
      <rPr>
        <b/>
        <sz val="9"/>
        <color indexed="8"/>
        <rFont val="宋体"/>
        <charset val="134"/>
      </rPr>
      <t>规划环评审查意见文号</t>
    </r>
  </si>
  <si>
    <r>
      <rPr>
        <b/>
        <sz val="9"/>
        <color indexed="8"/>
        <rFont val="宋体"/>
        <charset val="134"/>
      </rPr>
      <t>建设地点中心坐标</t>
    </r>
    <r>
      <rPr>
        <b/>
        <vertAlign val="superscript"/>
        <sz val="9"/>
        <color indexed="8"/>
        <rFont val="Times New Roman"/>
        <charset val="0"/>
      </rPr>
      <t xml:space="preserve">3
</t>
    </r>
    <r>
      <rPr>
        <b/>
        <sz val="9"/>
        <color indexed="8"/>
        <rFont val="宋体"/>
        <charset val="134"/>
      </rPr>
      <t>（非线性工程）</t>
    </r>
  </si>
  <si>
    <r>
      <rPr>
        <b/>
        <sz val="9"/>
        <color indexed="8"/>
        <rFont val="宋体"/>
        <charset val="134"/>
      </rPr>
      <t>经度</t>
    </r>
  </si>
  <si>
    <r>
      <rPr>
        <b/>
        <sz val="9"/>
        <color indexed="8"/>
        <rFont val="宋体"/>
        <charset val="134"/>
      </rPr>
      <t>纬度</t>
    </r>
  </si>
  <si>
    <r>
      <rPr>
        <b/>
        <sz val="9"/>
        <color indexed="8"/>
        <rFont val="宋体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</si>
  <si>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</si>
  <si>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charset val="134"/>
      </rPr>
      <t>建设地点坐标（线性工程）</t>
    </r>
  </si>
  <si>
    <r>
      <rPr>
        <b/>
        <sz val="9"/>
        <color indexed="8"/>
        <rFont val="宋体"/>
        <charset val="134"/>
      </rPr>
      <t>起点经度</t>
    </r>
  </si>
  <si>
    <r>
      <rPr>
        <b/>
        <sz val="9"/>
        <color indexed="8"/>
        <rFont val="宋体"/>
        <charset val="134"/>
      </rPr>
      <t>起点纬度</t>
    </r>
  </si>
  <si>
    <r>
      <rPr>
        <b/>
        <sz val="9"/>
        <color indexed="8"/>
        <rFont val="宋体"/>
        <charset val="134"/>
      </rPr>
      <t>终点经度</t>
    </r>
  </si>
  <si>
    <r>
      <rPr>
        <b/>
        <sz val="9"/>
        <color indexed="8"/>
        <rFont val="宋体"/>
        <charset val="134"/>
      </rPr>
      <t>终点纬度</t>
    </r>
  </si>
  <si>
    <r>
      <rPr>
        <b/>
        <sz val="9"/>
        <color indexed="8"/>
        <rFont val="宋体"/>
        <charset val="134"/>
      </rPr>
      <t>工程长度（千米）</t>
    </r>
  </si>
  <si>
    <r>
      <rPr>
        <b/>
        <sz val="9"/>
        <color indexed="8"/>
        <rFont val="宋体"/>
        <charset val="134"/>
      </rPr>
      <t>总投资（万元）</t>
    </r>
  </si>
  <si>
    <r>
      <rPr>
        <b/>
        <sz val="9"/>
        <color indexed="8"/>
        <rFont val="宋体"/>
        <charset val="134"/>
      </rPr>
      <t>环保投资（万元）</t>
    </r>
  </si>
  <si>
    <r>
      <rPr>
        <b/>
        <sz val="9"/>
        <color indexed="8"/>
        <rFont val="宋体"/>
        <charset val="134"/>
      </rPr>
      <t>所占比例（</t>
    </r>
    <r>
      <rPr>
        <b/>
        <sz val="9"/>
        <color indexed="8"/>
        <rFont val="Times New Roman"/>
        <charset val="0"/>
      </rPr>
      <t>%</t>
    </r>
    <r>
      <rPr>
        <b/>
        <sz val="9"/>
        <color indexed="8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</si>
  <si>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</si>
  <si>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</si>
  <si>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法人代表</t>
    </r>
  </si>
  <si>
    <t>代忠国</t>
  </si>
  <si>
    <r>
      <rPr>
        <b/>
        <sz val="11"/>
        <rFont val="宋体"/>
        <charset val="134"/>
      </rPr>
      <t>评价
单位</t>
    </r>
  </si>
  <si>
    <r>
      <rPr>
        <b/>
        <sz val="9"/>
        <color rgb="FF000000"/>
        <rFont val="宋体"/>
        <charset val="134"/>
      </rPr>
      <t>单位名称</t>
    </r>
  </si>
  <si>
    <t>重庆大润环境科学研究院有限公司</t>
  </si>
  <si>
    <r>
      <rPr>
        <b/>
        <sz val="9"/>
        <color rgb="FF000000"/>
        <rFont val="宋体"/>
        <charset val="134"/>
      </rPr>
      <t>证书编号</t>
    </r>
  </si>
  <si>
    <t>国环评证乙字第 3105号</t>
  </si>
  <si>
    <t>统一社会信用代码
（组织机构代码）</t>
  </si>
  <si>
    <t>91440703MA4X9AQB69</t>
  </si>
  <si>
    <r>
      <rPr>
        <b/>
        <sz val="9"/>
        <color indexed="8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</si>
  <si>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</si>
  <si>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张鸿</t>
  </si>
  <si>
    <r>
      <rPr>
        <b/>
        <sz val="9"/>
        <color rgb="FF000000"/>
        <rFont val="宋体"/>
        <charset val="134"/>
      </rPr>
      <t>联系电话</t>
    </r>
  </si>
  <si>
    <t>13510712106</t>
  </si>
  <si>
    <r>
      <rPr>
        <b/>
        <sz val="9"/>
        <color indexed="8"/>
        <rFont val="宋体"/>
        <charset val="134"/>
      </rPr>
      <t>通讯地址</t>
    </r>
  </si>
  <si>
    <r>
      <rPr>
        <b/>
        <sz val="9"/>
        <color indexed="8"/>
        <rFont val="宋体"/>
        <charset val="134"/>
      </rPr>
      <t>联系电话</t>
    </r>
  </si>
  <si>
    <r>
      <rPr>
        <b/>
        <sz val="9"/>
        <color rgb="FF000000"/>
        <rFont val="宋体"/>
        <charset val="134"/>
      </rPr>
      <t>通讯地址</t>
    </r>
  </si>
  <si>
    <t>重庆市万州区白岩书院74号4号楼第三层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</si>
  <si>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</si>
  <si>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</si>
  <si>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indexed="8"/>
        <rFont val="宋体"/>
        <charset val="134"/>
      </rPr>
      <t>现有工程
（已建</t>
    </r>
    <r>
      <rPr>
        <b/>
        <sz val="9"/>
        <color indexed="8"/>
        <rFont val="Times New Roman"/>
        <charset val="0"/>
      </rPr>
      <t>+</t>
    </r>
    <r>
      <rPr>
        <b/>
        <sz val="9"/>
        <color indexed="8"/>
        <rFont val="宋体"/>
        <charset val="134"/>
      </rPr>
      <t>在建）</t>
    </r>
  </si>
  <si>
    <r>
      <rPr>
        <b/>
        <sz val="9"/>
        <color indexed="8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</si>
  <si>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0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0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</si>
  <si>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indexed="8"/>
        <rFont val="宋体"/>
        <charset val="134"/>
      </rPr>
      <t>排放方式</t>
    </r>
  </si>
  <si>
    <r>
      <rPr>
        <b/>
        <sz val="9"/>
        <color indexed="8"/>
        <rFont val="宋体"/>
        <charset val="134"/>
      </rPr>
      <t>①实际排放量
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</si>
  <si>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②许可排放量
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</si>
  <si>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③预测排放量
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</si>
  <si>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④</t>
    </r>
    <r>
      <rPr>
        <b/>
        <sz val="9"/>
        <color indexed="8"/>
        <rFont val="Times New Roman"/>
        <charset val="0"/>
      </rPr>
      <t>“</t>
    </r>
    <r>
      <rPr>
        <b/>
        <sz val="9"/>
        <color indexed="8"/>
        <rFont val="宋体"/>
        <charset val="134"/>
      </rPr>
      <t>以新带老</t>
    </r>
    <r>
      <rPr>
        <b/>
        <sz val="9"/>
        <color indexed="8"/>
        <rFont val="Times New Roman"/>
        <charset val="0"/>
      </rPr>
      <t>”</t>
    </r>
    <r>
      <rPr>
        <b/>
        <sz val="9"/>
        <color indexed="8"/>
        <rFont val="宋体"/>
        <charset val="134"/>
      </rPr>
      <t>削减量（吨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</si>
  <si>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indexed="8"/>
        <rFont val="宋体"/>
        <charset val="134"/>
      </rPr>
      <t>削减量</t>
    </r>
    <r>
      <rPr>
        <b/>
        <vertAlign val="superscript"/>
        <sz val="9"/>
        <color indexed="8"/>
        <rFont val="Times New Roman"/>
        <charset val="0"/>
      </rPr>
      <t>4</t>
    </r>
    <r>
      <rPr>
        <b/>
        <sz val="9"/>
        <color indexed="8"/>
        <rFont val="宋体"/>
        <charset val="134"/>
      </rPr>
      <t>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</si>
  <si>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⑥预测排放总量
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</si>
  <si>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9"/>
        <color indexed="8"/>
        <rFont val="宋体"/>
        <charset val="134"/>
      </rPr>
      <t>⑦排放增减量
（吨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</si>
  <si>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</si>
  <si>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</si>
  <si>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0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</si>
  <si>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</si>
  <si>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0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</si>
  <si>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</si>
  <si>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indexed="8"/>
        <rFont val="宋体"/>
        <charset val="134"/>
      </rPr>
      <t>氨氮</t>
    </r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</si>
  <si>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</si>
  <si>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indexed="8"/>
        <rFont val="宋体"/>
        <charset val="134"/>
      </rPr>
      <t>总磷</t>
    </r>
  </si>
  <si>
    <r>
      <rPr>
        <sz val="9"/>
        <rFont val="Times New Roman"/>
        <charset val="0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</si>
  <si>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</si>
  <si>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indexed="8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</si>
  <si>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</si>
  <si>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indexed="8"/>
        <rFont val="宋体"/>
        <charset val="134"/>
      </rPr>
      <t>废气量（万标立方米</t>
    </r>
    <r>
      <rPr>
        <b/>
        <sz val="9"/>
        <color indexed="8"/>
        <rFont val="Times New Roman"/>
        <charset val="0"/>
      </rPr>
      <t>/</t>
    </r>
    <r>
      <rPr>
        <b/>
        <sz val="9"/>
        <color indexed="8"/>
        <rFont val="宋体"/>
        <charset val="134"/>
      </rPr>
      <t>年）</t>
    </r>
  </si>
  <si>
    <t>/</t>
  </si>
  <si>
    <r>
      <rPr>
        <b/>
        <sz val="9"/>
        <color indexed="8"/>
        <rFont val="宋体"/>
        <charset val="134"/>
      </rPr>
      <t>二氧化硫</t>
    </r>
  </si>
  <si>
    <r>
      <rPr>
        <b/>
        <sz val="9"/>
        <color indexed="8"/>
        <rFont val="宋体"/>
        <charset val="134"/>
      </rPr>
      <t>氮氧化物</t>
    </r>
  </si>
  <si>
    <r>
      <rPr>
        <b/>
        <sz val="9"/>
        <color indexed="8"/>
        <rFont val="宋体"/>
        <charset val="134"/>
      </rPr>
      <t>颗粒物</t>
    </r>
  </si>
  <si>
    <r>
      <rPr>
        <b/>
        <sz val="9"/>
        <color indexed="8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</si>
  <si>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</si>
  <si>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0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</si>
  <si>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</si>
  <si>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</si>
  <si>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r>
      <rPr>
        <b/>
        <sz val="9"/>
        <color indexed="8"/>
        <rFont val="宋体"/>
        <charset val="134"/>
      </rPr>
      <t>主要保护对象
（目标）</t>
    </r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</si>
  <si>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</si>
  <si>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</si>
  <si>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r>
      <rPr>
        <b/>
        <sz val="9"/>
        <color indexed="8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</si>
  <si>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</si>
  <si>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</si>
  <si>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0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0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0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</si>
  <si>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</si>
  <si>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</si>
  <si>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</si>
  <si>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0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</si>
  <si>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0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0"/>
      </rPr>
      <t>(GB/T 4754-2011)</t>
    </r>
  </si>
  <si>
    <r>
      <rPr>
        <sz val="8"/>
        <rFont val="Times New Roman"/>
        <charset val="0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</si>
  <si>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0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0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0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</si>
  <si>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0"/>
      </rPr>
      <t>5</t>
    </r>
    <r>
      <rPr>
        <sz val="8"/>
        <rFont val="宋体"/>
        <charset val="134"/>
      </rPr>
      <t>、⑦＝③－④－⑤，⑥＝②－④＋③</t>
    </r>
  </si>
</sst>
</file>

<file path=xl/styles.xml><?xml version="1.0" encoding="utf-8"?>
<styleSheet xmlns="http://schemas.openxmlformats.org/spreadsheetml/2006/main">
  <numFmts count="10">
    <numFmt numFmtId="176" formatCode="yyyy&quot;年&quot;m&quot;月&quot;;@"/>
    <numFmt numFmtId="41" formatCode="_ * #,##0_ ;_ * \-#,##0_ ;_ * &quot;-&quot;_ ;_ @_ "/>
    <numFmt numFmtId="177" formatCode="0.000000_ "/>
    <numFmt numFmtId="178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00_ "/>
    <numFmt numFmtId="43" formatCode="_ * #,##0.00_ ;_ * \-#,##0.00_ ;_ * &quot;-&quot;??_ ;_ @_ "/>
    <numFmt numFmtId="180" formatCode="0.000_ "/>
    <numFmt numFmtId="181" formatCode="0.00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9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b/>
      <sz val="9"/>
      <color rgb="FF000000"/>
      <name val="Times New Roman"/>
      <charset val="0"/>
    </font>
    <font>
      <sz val="9"/>
      <name val="Times New Roman"/>
      <charset val="0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rgb="FF000000"/>
      <name val="Times New Roman"/>
      <charset val="0"/>
    </font>
    <font>
      <b/>
      <sz val="9"/>
      <color rgb="FF000000"/>
      <name val="宋体"/>
      <charset val="0"/>
    </font>
    <font>
      <sz val="10.5"/>
      <color theme="1"/>
      <name val="宋体"/>
      <charset val="134"/>
    </font>
    <font>
      <b/>
      <sz val="9"/>
      <name val="Times New Roman"/>
      <charset val="0"/>
    </font>
    <font>
      <b/>
      <sz val="10"/>
      <color rgb="FF000000"/>
      <name val="Times New Roman"/>
      <charset val="0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8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vertAlign val="superscript"/>
      <sz val="9"/>
      <color indexed="8"/>
      <name val="Times New Roman"/>
      <charset val="0"/>
    </font>
    <font>
      <b/>
      <sz val="9"/>
      <color indexed="8"/>
      <name val="Times New Roman"/>
      <charset val="0"/>
    </font>
    <font>
      <b/>
      <sz val="9"/>
      <name val="宋体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2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9" fillId="18" borderId="20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181" fontId="8" fillId="0" borderId="1" xfId="0" applyNumberFormat="1" applyFont="1" applyFill="1" applyBorder="1" applyAlignment="1" applyProtection="1">
      <alignment horizontal="center" vertical="center"/>
      <protection locked="0"/>
    </xf>
    <xf numFmtId="181" fontId="8" fillId="0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justify" vertical="center" indent="2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18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8" fillId="0" borderId="1" xfId="0" applyNumberFormat="1" applyFont="1" applyFill="1" applyBorder="1" applyAlignment="1" applyProtection="1">
      <alignment horizontal="center" vertical="center"/>
      <protection locked="0"/>
    </xf>
    <xf numFmtId="179" fontId="14" fillId="0" borderId="1" xfId="0" applyNumberFormat="1" applyFont="1" applyBorder="1" applyAlignment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/>
      <protection locked="0"/>
    </xf>
    <xf numFmtId="179" fontId="14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 applyProtection="1">
      <alignment horizontal="left" vertical="top" wrapText="1"/>
    </xf>
    <xf numFmtId="0" fontId="15" fillId="2" borderId="9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Alignment="1" applyProtection="1">
      <alignment horizontal="center" vertical="center"/>
      <protection locked="0"/>
    </xf>
    <xf numFmtId="181" fontId="8" fillId="0" borderId="6" xfId="0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179" fontId="7" fillId="2" borderId="1" xfId="0" applyNumberFormat="1" applyFont="1" applyFill="1" applyBorder="1" applyAlignment="1" applyProtection="1">
      <alignment horizontal="center" vertical="center" wrapText="1"/>
    </xf>
    <xf numFmtId="181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5" name="Check Box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440795" y="5800725"/>
              <a:ext cx="66675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26" name="Check Box 102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440795" y="5962650"/>
              <a:ext cx="66675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133985</xdr:colOff>
          <xdr:row>18</xdr:row>
          <xdr:rowOff>294640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27" name="Option Button 102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0506710" y="5581015"/>
              <a:ext cx="789940" cy="2387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133985</xdr:colOff>
          <xdr:row>21</xdr:row>
          <xdr:rowOff>161925</xdr:rowOff>
        </xdr:from>
        <xdr:to>
          <xdr:col>10</xdr:col>
          <xdr:colOff>990600</xdr:colOff>
          <xdr:row>23</xdr:row>
          <xdr:rowOff>0</xdr:rowOff>
        </xdr:to>
        <xdr:sp>
          <xdr:nvSpPr>
            <xdr:cNvPr id="1028" name="Option Button 1028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506710" y="6162675"/>
              <a:ext cx="85661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256540</xdr:rowOff>
        </xdr:from>
        <xdr:to>
          <xdr:col>11</xdr:col>
          <xdr:colOff>743585</xdr:colOff>
          <xdr:row>31</xdr:row>
          <xdr:rowOff>28575</xdr:rowOff>
        </xdr:to>
        <xdr:sp>
          <xdr:nvSpPr>
            <xdr:cNvPr id="1029" name="Check Box 102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450320" y="7857490"/>
              <a:ext cx="734060" cy="2387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256540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30" name="Check Box 103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897995" y="7857490"/>
              <a:ext cx="733425" cy="2387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256540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31" name="Check Box 103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2364720" y="7857490"/>
              <a:ext cx="733425" cy="2387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256540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32" name="Check Box 103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2831445" y="7857490"/>
              <a:ext cx="733425" cy="2387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133985</xdr:colOff>
          <xdr:row>19</xdr:row>
          <xdr:rowOff>180975</xdr:rowOff>
        </xdr:from>
        <xdr:to>
          <xdr:col>10</xdr:col>
          <xdr:colOff>990600</xdr:colOff>
          <xdr:row>21</xdr:row>
          <xdr:rowOff>19050</xdr:rowOff>
        </xdr:to>
        <xdr:sp>
          <xdr:nvSpPr>
            <xdr:cNvPr id="1033" name="Option Button 103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0506710" y="5781675"/>
              <a:ext cx="85661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743585</xdr:colOff>
          <xdr:row>32</xdr:row>
          <xdr:rowOff>28575</xdr:rowOff>
        </xdr:to>
        <xdr:sp>
          <xdr:nvSpPr>
            <xdr:cNvPr id="1034" name="Check Box 1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1450320" y="8039100"/>
              <a:ext cx="73406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35" name="Check Box 2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1897995" y="803910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36" name="Check Box 2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2364720" y="803910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37" name="Check Box 22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2831445" y="803910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743585</xdr:colOff>
          <xdr:row>33</xdr:row>
          <xdr:rowOff>28575</xdr:rowOff>
        </xdr:to>
        <xdr:sp>
          <xdr:nvSpPr>
            <xdr:cNvPr id="1038" name="Check Box 19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1450320" y="8220075"/>
              <a:ext cx="73406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39" name="Check Box 20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1897995" y="8220075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40" name="Check Box 21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64720" y="8220075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41" name="Check Box 22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2831445" y="8220075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743585</xdr:colOff>
          <xdr:row>34</xdr:row>
          <xdr:rowOff>28575</xdr:rowOff>
        </xdr:to>
        <xdr:sp>
          <xdr:nvSpPr>
            <xdr:cNvPr id="1042" name="Check Box 19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1450320" y="8401050"/>
              <a:ext cx="73406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43" name="Check Box 20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897995" y="840105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44" name="Check Box 21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2364720" y="840105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45" name="Check Box 2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831445" y="8401050"/>
              <a:ext cx="73342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85" zoomScaleNormal="85" topLeftCell="A5" workbookViewId="0">
      <selection activeCell="I43" sqref="I43"/>
    </sheetView>
  </sheetViews>
  <sheetFormatPr defaultColWidth="9" defaultRowHeight="14.25"/>
  <cols>
    <col min="1" max="1" width="9" style="1"/>
    <col min="2" max="2" width="6.125" style="1" customWidth="1"/>
    <col min="3" max="3" width="20.25" style="1" customWidth="1"/>
    <col min="4" max="4" width="12.375" style="1" customWidth="1"/>
    <col min="5" max="5" width="12.75" style="1" customWidth="1"/>
    <col min="6" max="6" width="15.5" style="1" customWidth="1"/>
    <col min="7" max="7" width="14.375" style="1" customWidth="1"/>
    <col min="8" max="8" width="16.375" style="1" customWidth="1"/>
    <col min="9" max="9" width="15.625" style="1" customWidth="1"/>
    <col min="10" max="10" width="13.75" style="1" customWidth="1"/>
    <col min="11" max="11" width="14.0166666666667" style="1" customWidth="1"/>
    <col min="12" max="12" width="14.25" style="1" customWidth="1"/>
    <col min="13" max="13" width="9.75" style="1" customWidth="1"/>
    <col min="14" max="14" width="6.6" style="1" customWidth="1"/>
    <col min="15" max="16384" width="9" style="1"/>
  </cols>
  <sheetData>
    <row r="1" s="1" customFormat="1" ht="2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5" t="s">
        <v>1</v>
      </c>
      <c r="B2" s="5"/>
      <c r="C2" s="5"/>
      <c r="D2" s="6" t="s">
        <v>2</v>
      </c>
      <c r="E2" s="7"/>
      <c r="F2" s="7"/>
      <c r="G2" s="7"/>
      <c r="H2" s="8" t="s">
        <v>3</v>
      </c>
      <c r="I2" s="58"/>
      <c r="J2" s="58"/>
      <c r="K2" s="59" t="s">
        <v>4</v>
      </c>
      <c r="L2" s="59"/>
      <c r="M2" s="58"/>
      <c r="N2" s="58"/>
    </row>
    <row r="3" s="2" customFormat="1" ht="20" customHeight="1" spans="1:14">
      <c r="A3" s="9" t="s">
        <v>5</v>
      </c>
      <c r="B3" s="10" t="s">
        <v>6</v>
      </c>
      <c r="C3" s="10"/>
      <c r="D3" s="6" t="s">
        <v>7</v>
      </c>
      <c r="E3" s="11"/>
      <c r="F3" s="11"/>
      <c r="G3" s="11"/>
      <c r="H3" s="12" t="s">
        <v>8</v>
      </c>
      <c r="I3" s="60"/>
      <c r="J3" s="61" t="s">
        <v>9</v>
      </c>
      <c r="K3" s="62"/>
      <c r="L3" s="62"/>
      <c r="M3" s="62"/>
      <c r="N3" s="62"/>
    </row>
    <row r="4" s="2" customFormat="1" ht="20" customHeight="1" spans="1:14">
      <c r="A4" s="13"/>
      <c r="B4" s="10" t="s">
        <v>10</v>
      </c>
      <c r="C4" s="10"/>
      <c r="D4" s="14"/>
      <c r="E4" s="14"/>
      <c r="F4" s="14"/>
      <c r="G4" s="14"/>
      <c r="H4" s="15"/>
      <c r="I4" s="63"/>
      <c r="J4" s="62"/>
      <c r="K4" s="62"/>
      <c r="L4" s="62"/>
      <c r="M4" s="62"/>
      <c r="N4" s="62"/>
    </row>
    <row r="5" s="2" customFormat="1" ht="20" customHeight="1" spans="1:14">
      <c r="A5" s="13"/>
      <c r="B5" s="10" t="s">
        <v>11</v>
      </c>
      <c r="C5" s="10"/>
      <c r="D5" s="16" t="s">
        <v>12</v>
      </c>
      <c r="E5" s="17"/>
      <c r="F5" s="17"/>
      <c r="G5" s="18"/>
      <c r="H5" s="19"/>
      <c r="I5" s="64"/>
      <c r="J5" s="62"/>
      <c r="K5" s="62"/>
      <c r="L5" s="62"/>
      <c r="M5" s="62"/>
      <c r="N5" s="62"/>
    </row>
    <row r="6" s="2" customFormat="1" ht="20" customHeight="1" spans="1:14">
      <c r="A6" s="13"/>
      <c r="B6" s="20" t="s">
        <v>13</v>
      </c>
      <c r="C6" s="10"/>
      <c r="D6" s="21"/>
      <c r="E6" s="21"/>
      <c r="F6" s="21"/>
      <c r="G6" s="21"/>
      <c r="H6" s="10" t="s">
        <v>14</v>
      </c>
      <c r="I6" s="65"/>
      <c r="J6" s="66"/>
      <c r="K6" s="66"/>
      <c r="L6" s="66"/>
      <c r="M6" s="66"/>
      <c r="N6" s="66"/>
    </row>
    <row r="7" s="2" customFormat="1" ht="20" customHeight="1" spans="1:14">
      <c r="A7" s="13"/>
      <c r="B7" s="10" t="s">
        <v>15</v>
      </c>
      <c r="C7" s="10"/>
      <c r="D7" s="22" t="s">
        <v>16</v>
      </c>
      <c r="E7" s="14"/>
      <c r="F7" s="14"/>
      <c r="G7" s="14"/>
      <c r="H7" s="10" t="s">
        <v>17</v>
      </c>
      <c r="I7" s="65"/>
      <c r="J7" s="66"/>
      <c r="K7" s="66"/>
      <c r="L7" s="66"/>
      <c r="M7" s="66"/>
      <c r="N7" s="66"/>
    </row>
    <row r="8" s="2" customFormat="1" ht="20" customHeight="1" spans="1:14">
      <c r="A8" s="13"/>
      <c r="B8" s="10" t="s">
        <v>18</v>
      </c>
      <c r="C8" s="10"/>
      <c r="D8" s="16" t="s">
        <v>19</v>
      </c>
      <c r="E8" s="17"/>
      <c r="F8" s="17"/>
      <c r="G8" s="18"/>
      <c r="H8" s="10" t="s">
        <v>20</v>
      </c>
      <c r="I8" s="65"/>
      <c r="J8" s="67" t="s">
        <v>21</v>
      </c>
      <c r="K8" s="62"/>
      <c r="L8" s="62"/>
      <c r="M8" s="62"/>
      <c r="N8" s="62"/>
    </row>
    <row r="9" s="2" customFormat="1" ht="27" customHeight="1" spans="1:14">
      <c r="A9" s="13"/>
      <c r="B9" s="10" t="s">
        <v>22</v>
      </c>
      <c r="C9" s="10"/>
      <c r="D9" s="23" t="s">
        <v>23</v>
      </c>
      <c r="E9" s="14"/>
      <c r="F9" s="14"/>
      <c r="G9" s="14"/>
      <c r="H9" s="24" t="s">
        <v>24</v>
      </c>
      <c r="I9" s="68"/>
      <c r="J9" s="67" t="s">
        <v>25</v>
      </c>
      <c r="K9" s="62"/>
      <c r="L9" s="62"/>
      <c r="M9" s="62"/>
      <c r="N9" s="62"/>
    </row>
    <row r="10" s="2" customFormat="1" ht="20" customHeight="1" spans="1:14">
      <c r="A10" s="13"/>
      <c r="B10" s="10" t="s">
        <v>26</v>
      </c>
      <c r="C10" s="10"/>
      <c r="D10" s="25" t="s">
        <v>27</v>
      </c>
      <c r="E10" s="26"/>
      <c r="F10" s="26"/>
      <c r="G10" s="27"/>
      <c r="H10" s="10" t="s">
        <v>28</v>
      </c>
      <c r="I10" s="10"/>
      <c r="J10" s="69" t="s">
        <v>23</v>
      </c>
      <c r="K10" s="70"/>
      <c r="L10" s="70"/>
      <c r="M10" s="70"/>
      <c r="N10" s="71"/>
    </row>
    <row r="11" s="2" customFormat="1" ht="24.75" customHeight="1" spans="1:14">
      <c r="A11" s="13"/>
      <c r="B11" s="10" t="s">
        <v>29</v>
      </c>
      <c r="C11" s="10"/>
      <c r="D11" s="23" t="s">
        <v>23</v>
      </c>
      <c r="E11" s="14"/>
      <c r="F11" s="14"/>
      <c r="G11" s="14"/>
      <c r="H11" s="10" t="s">
        <v>30</v>
      </c>
      <c r="I11" s="10"/>
      <c r="J11" s="61" t="s">
        <v>23</v>
      </c>
      <c r="K11" s="62"/>
      <c r="L11" s="62"/>
      <c r="M11" s="62"/>
      <c r="N11" s="62"/>
    </row>
    <row r="12" s="2" customFormat="1" ht="24.75" customHeight="1" spans="1:14">
      <c r="A12" s="13"/>
      <c r="B12" s="10" t="s">
        <v>31</v>
      </c>
      <c r="C12" s="10"/>
      <c r="D12" s="10" t="s">
        <v>32</v>
      </c>
      <c r="E12" s="28">
        <v>113.140635</v>
      </c>
      <c r="F12" s="10" t="s">
        <v>33</v>
      </c>
      <c r="G12" s="28">
        <v>22.641546</v>
      </c>
      <c r="H12" s="10" t="s">
        <v>34</v>
      </c>
      <c r="I12" s="10"/>
      <c r="J12" s="72" t="s">
        <v>35</v>
      </c>
      <c r="K12" s="72"/>
      <c r="L12" s="72"/>
      <c r="M12" s="72"/>
      <c r="N12" s="72"/>
    </row>
    <row r="13" s="2" customFormat="1" ht="24.75" customHeight="1" spans="1:14">
      <c r="A13" s="13"/>
      <c r="B13" s="10" t="s">
        <v>36</v>
      </c>
      <c r="C13" s="10"/>
      <c r="D13" s="10" t="s">
        <v>37</v>
      </c>
      <c r="E13" s="29"/>
      <c r="F13" s="10" t="s">
        <v>38</v>
      </c>
      <c r="G13" s="30"/>
      <c r="H13" s="10" t="s">
        <v>39</v>
      </c>
      <c r="I13" s="30"/>
      <c r="J13" s="10" t="s">
        <v>40</v>
      </c>
      <c r="K13" s="73"/>
      <c r="L13" s="10" t="s">
        <v>41</v>
      </c>
      <c r="M13" s="74"/>
      <c r="N13" s="75"/>
    </row>
    <row r="14" s="2" customFormat="1" ht="24.75" customHeight="1" spans="1:14">
      <c r="A14" s="13"/>
      <c r="B14" s="10" t="s">
        <v>42</v>
      </c>
      <c r="C14" s="10"/>
      <c r="D14" s="31">
        <v>200</v>
      </c>
      <c r="E14" s="31"/>
      <c r="F14" s="31"/>
      <c r="G14" s="32"/>
      <c r="H14" s="33" t="s">
        <v>43</v>
      </c>
      <c r="I14" s="33"/>
      <c r="J14" s="31">
        <v>10</v>
      </c>
      <c r="K14" s="31"/>
      <c r="L14" s="10" t="s">
        <v>44</v>
      </c>
      <c r="M14" s="76">
        <f>J14/D14</f>
        <v>0.05</v>
      </c>
      <c r="N14" s="76"/>
    </row>
    <row r="15" s="2" customFormat="1" ht="24.75" customHeight="1" spans="1:14">
      <c r="A15" s="9" t="s">
        <v>45</v>
      </c>
      <c r="B15" s="10" t="s">
        <v>46</v>
      </c>
      <c r="C15" s="10"/>
      <c r="D15" s="34" t="s">
        <v>2</v>
      </c>
      <c r="E15" s="35"/>
      <c r="F15" s="10" t="s">
        <v>47</v>
      </c>
      <c r="G15" s="23" t="s">
        <v>48</v>
      </c>
      <c r="H15" s="9" t="s">
        <v>49</v>
      </c>
      <c r="I15" s="10" t="s">
        <v>50</v>
      </c>
      <c r="J15" s="23" t="s">
        <v>51</v>
      </c>
      <c r="K15" s="14"/>
      <c r="L15" s="77" t="s">
        <v>52</v>
      </c>
      <c r="M15" s="23" t="s">
        <v>53</v>
      </c>
      <c r="N15" s="14"/>
    </row>
    <row r="16" s="2" customFormat="1" ht="24.75" customHeight="1" spans="1:14">
      <c r="A16" s="13"/>
      <c r="B16" s="36" t="s">
        <v>54</v>
      </c>
      <c r="C16" s="10"/>
      <c r="D16" s="37" t="s">
        <v>55</v>
      </c>
      <c r="E16" s="14"/>
      <c r="F16" s="10" t="s">
        <v>56</v>
      </c>
      <c r="G16" s="23" t="s">
        <v>48</v>
      </c>
      <c r="H16" s="13"/>
      <c r="I16" s="10" t="s">
        <v>57</v>
      </c>
      <c r="J16" s="23" t="s">
        <v>58</v>
      </c>
      <c r="K16" s="14"/>
      <c r="L16" s="77" t="s">
        <v>59</v>
      </c>
      <c r="M16" s="14" t="s">
        <v>60</v>
      </c>
      <c r="N16" s="14"/>
    </row>
    <row r="17" s="2" customFormat="1" ht="24.75" customHeight="1" spans="1:14">
      <c r="A17" s="13"/>
      <c r="B17" s="10" t="s">
        <v>61</v>
      </c>
      <c r="C17" s="10"/>
      <c r="D17" s="34" t="s">
        <v>12</v>
      </c>
      <c r="E17" s="35"/>
      <c r="F17" s="10" t="s">
        <v>62</v>
      </c>
      <c r="G17" s="38">
        <v>13802690918</v>
      </c>
      <c r="H17" s="13"/>
      <c r="I17" s="10" t="s">
        <v>63</v>
      </c>
      <c r="J17" s="23" t="s">
        <v>64</v>
      </c>
      <c r="K17" s="14"/>
      <c r="L17" s="14"/>
      <c r="M17" s="14"/>
      <c r="N17" s="14"/>
    </row>
    <row r="18" s="2" customFormat="1" ht="24" customHeight="1" spans="1:14">
      <c r="A18" s="9" t="s">
        <v>65</v>
      </c>
      <c r="B18" s="13" t="s">
        <v>66</v>
      </c>
      <c r="C18" s="13"/>
      <c r="D18" s="10" t="s">
        <v>67</v>
      </c>
      <c r="E18" s="10"/>
      <c r="F18" s="10" t="s">
        <v>68</v>
      </c>
      <c r="G18" s="39" t="s">
        <v>69</v>
      </c>
      <c r="H18" s="40"/>
      <c r="I18" s="40"/>
      <c r="J18" s="40"/>
      <c r="K18" s="10" t="s">
        <v>70</v>
      </c>
      <c r="L18" s="10"/>
      <c r="M18" s="10"/>
      <c r="N18" s="10"/>
    </row>
    <row r="19" s="2" customFormat="1" ht="24.75" customHeight="1" spans="1:14">
      <c r="A19" s="13"/>
      <c r="B19" s="13"/>
      <c r="C19" s="13"/>
      <c r="D19" s="10" t="s">
        <v>71</v>
      </c>
      <c r="E19" s="10" t="s">
        <v>72</v>
      </c>
      <c r="F19" s="10" t="s">
        <v>73</v>
      </c>
      <c r="G19" s="10" t="s">
        <v>74</v>
      </c>
      <c r="H19" s="10" t="s">
        <v>75</v>
      </c>
      <c r="I19" s="10" t="s">
        <v>76</v>
      </c>
      <c r="J19" s="10" t="s">
        <v>77</v>
      </c>
      <c r="K19" s="10"/>
      <c r="L19" s="10"/>
      <c r="M19" s="10"/>
      <c r="N19" s="10"/>
    </row>
    <row r="20" s="2" customFormat="1" ht="15.75" customHeight="1" spans="1:14">
      <c r="A20" s="13"/>
      <c r="B20" s="13" t="s">
        <v>78</v>
      </c>
      <c r="C20" s="20" t="s">
        <v>79</v>
      </c>
      <c r="D20" s="41"/>
      <c r="E20" s="41"/>
      <c r="F20" s="42">
        <f>446.4/10000</f>
        <v>0.04464</v>
      </c>
      <c r="G20" s="43"/>
      <c r="H20" s="43"/>
      <c r="I20" s="43">
        <f>F20</f>
        <v>0.04464</v>
      </c>
      <c r="J20" s="43">
        <f>F20</f>
        <v>0.04464</v>
      </c>
      <c r="K20" s="78" t="s">
        <v>80</v>
      </c>
      <c r="L20" s="79"/>
      <c r="M20" s="79"/>
      <c r="N20" s="80"/>
    </row>
    <row r="21" s="2" customFormat="1" ht="15.75" customHeight="1" spans="1:14">
      <c r="A21" s="13"/>
      <c r="B21" s="13"/>
      <c r="C21" s="10" t="s">
        <v>81</v>
      </c>
      <c r="D21" s="44"/>
      <c r="E21" s="44"/>
      <c r="F21" s="45">
        <v>0.1113</v>
      </c>
      <c r="G21" s="46"/>
      <c r="H21" s="46"/>
      <c r="I21" s="43">
        <f t="shared" ref="I21:I29" si="0">F21</f>
        <v>0.1113</v>
      </c>
      <c r="J21" s="43">
        <f>F21</f>
        <v>0.1113</v>
      </c>
      <c r="K21" s="81" t="s">
        <v>82</v>
      </c>
      <c r="L21" s="82" t="s">
        <v>83</v>
      </c>
      <c r="M21" s="82"/>
      <c r="N21" s="83"/>
    </row>
    <row r="22" s="2" customFormat="1" ht="15.75" customHeight="1" spans="1:14">
      <c r="A22" s="13"/>
      <c r="B22" s="13"/>
      <c r="C22" s="10" t="s">
        <v>84</v>
      </c>
      <c r="D22" s="44"/>
      <c r="E22" s="44"/>
      <c r="F22" s="47">
        <f>0.0067</f>
        <v>0.0067</v>
      </c>
      <c r="G22" s="46"/>
      <c r="H22" s="46"/>
      <c r="I22" s="43">
        <f t="shared" si="0"/>
        <v>0.0067</v>
      </c>
      <c r="J22" s="43">
        <f>F22</f>
        <v>0.0067</v>
      </c>
      <c r="K22" s="84"/>
      <c r="L22" s="82" t="s">
        <v>85</v>
      </c>
      <c r="M22" s="82"/>
      <c r="N22" s="83"/>
    </row>
    <row r="23" s="2" customFormat="1" ht="15.75" customHeight="1" spans="1:14">
      <c r="A23" s="13"/>
      <c r="B23" s="13"/>
      <c r="C23" s="10" t="s">
        <v>86</v>
      </c>
      <c r="D23" s="44"/>
      <c r="E23" s="44"/>
      <c r="F23" s="48"/>
      <c r="G23" s="44"/>
      <c r="H23" s="44"/>
      <c r="I23" s="41"/>
      <c r="J23" s="43"/>
      <c r="K23" s="84" t="s">
        <v>87</v>
      </c>
      <c r="L23" s="85" t="s">
        <v>88</v>
      </c>
      <c r="M23" s="86"/>
      <c r="N23" s="87"/>
    </row>
    <row r="24" s="2" customFormat="1" ht="15.75" customHeight="1" spans="1:14">
      <c r="A24" s="13"/>
      <c r="B24" s="13"/>
      <c r="C24" s="10" t="s">
        <v>89</v>
      </c>
      <c r="D24" s="44"/>
      <c r="E24" s="44"/>
      <c r="F24" s="48"/>
      <c r="G24" s="44"/>
      <c r="H24" s="44"/>
      <c r="I24" s="41"/>
      <c r="J24" s="43"/>
      <c r="K24" s="88"/>
      <c r="L24" s="89"/>
      <c r="M24" s="89"/>
      <c r="N24" s="90"/>
    </row>
    <row r="25" s="2" customFormat="1" ht="15.75" customHeight="1" spans="1:14">
      <c r="A25" s="13"/>
      <c r="B25" s="13" t="s">
        <v>90</v>
      </c>
      <c r="C25" s="10" t="s">
        <v>91</v>
      </c>
      <c r="D25" s="44"/>
      <c r="E25" s="44"/>
      <c r="F25" s="49"/>
      <c r="G25" s="44"/>
      <c r="H25" s="44"/>
      <c r="I25" s="41"/>
      <c r="J25" s="43"/>
      <c r="K25" s="91" t="s">
        <v>92</v>
      </c>
      <c r="L25" s="91"/>
      <c r="M25" s="91"/>
      <c r="N25" s="91"/>
    </row>
    <row r="26" s="2" customFormat="1" ht="15.75" customHeight="1" spans="1:14">
      <c r="A26" s="13"/>
      <c r="B26" s="13"/>
      <c r="C26" s="10" t="s">
        <v>93</v>
      </c>
      <c r="D26" s="50"/>
      <c r="E26" s="50"/>
      <c r="F26" s="45">
        <f>14.54/1000</f>
        <v>0.01454</v>
      </c>
      <c r="G26" s="50"/>
      <c r="H26" s="44"/>
      <c r="I26" s="43">
        <f t="shared" si="0"/>
        <v>0.01454</v>
      </c>
      <c r="J26" s="43">
        <f>F26</f>
        <v>0.01454</v>
      </c>
      <c r="K26" s="91" t="s">
        <v>92</v>
      </c>
      <c r="L26" s="91"/>
      <c r="M26" s="91"/>
      <c r="N26" s="91"/>
    </row>
    <row r="27" s="2" customFormat="1" ht="15.75" customHeight="1" spans="1:14">
      <c r="A27" s="13"/>
      <c r="B27" s="13"/>
      <c r="C27" s="10" t="s">
        <v>94</v>
      </c>
      <c r="D27" s="50"/>
      <c r="E27" s="50"/>
      <c r="F27" s="45">
        <f>126.3/1000</f>
        <v>0.1263</v>
      </c>
      <c r="G27" s="50"/>
      <c r="H27" s="44"/>
      <c r="I27" s="43">
        <f t="shared" si="0"/>
        <v>0.1263</v>
      </c>
      <c r="J27" s="43">
        <f>F27</f>
        <v>0.1263</v>
      </c>
      <c r="K27" s="91" t="s">
        <v>92</v>
      </c>
      <c r="L27" s="91"/>
      <c r="M27" s="91"/>
      <c r="N27" s="91"/>
    </row>
    <row r="28" s="2" customFormat="1" ht="15.75" customHeight="1" spans="1:14">
      <c r="A28" s="13"/>
      <c r="B28" s="13"/>
      <c r="C28" s="10" t="s">
        <v>95</v>
      </c>
      <c r="D28" s="50"/>
      <c r="E28" s="50"/>
      <c r="F28" s="51">
        <f>0.154/1000</f>
        <v>0.000154</v>
      </c>
      <c r="G28" s="50"/>
      <c r="H28" s="44"/>
      <c r="I28" s="43">
        <f t="shared" si="0"/>
        <v>0.000154</v>
      </c>
      <c r="J28" s="43">
        <f>F28</f>
        <v>0.000154</v>
      </c>
      <c r="K28" s="91" t="s">
        <v>92</v>
      </c>
      <c r="L28" s="91"/>
      <c r="M28" s="91"/>
      <c r="N28" s="91"/>
    </row>
    <row r="29" s="2" customFormat="1" ht="15.75" customHeight="1" spans="1:14">
      <c r="A29" s="13"/>
      <c r="B29" s="13"/>
      <c r="C29" s="10" t="s">
        <v>96</v>
      </c>
      <c r="D29" s="44"/>
      <c r="E29" s="44"/>
      <c r="F29" s="47">
        <f>101.2/1000</f>
        <v>0.1012</v>
      </c>
      <c r="G29" s="50"/>
      <c r="H29" s="44"/>
      <c r="I29" s="43">
        <f t="shared" si="0"/>
        <v>0.1012</v>
      </c>
      <c r="J29" s="43">
        <f>F29</f>
        <v>0.1012</v>
      </c>
      <c r="K29" s="92" t="s">
        <v>92</v>
      </c>
      <c r="L29" s="92"/>
      <c r="M29" s="92"/>
      <c r="N29" s="92"/>
    </row>
    <row r="30" s="1" customFormat="1" ht="22.5" spans="1:14">
      <c r="A30" s="9" t="s">
        <v>97</v>
      </c>
      <c r="B30" s="9"/>
      <c r="C30" s="52" t="s">
        <v>98</v>
      </c>
      <c r="D30" s="53"/>
      <c r="E30" s="40" t="s">
        <v>99</v>
      </c>
      <c r="F30" s="40"/>
      <c r="G30" s="10" t="s">
        <v>100</v>
      </c>
      <c r="H30" s="10" t="s">
        <v>101</v>
      </c>
      <c r="I30" s="93" t="s">
        <v>102</v>
      </c>
      <c r="J30" s="93" t="s">
        <v>103</v>
      </c>
      <c r="K30" s="10" t="s">
        <v>104</v>
      </c>
      <c r="L30" s="39" t="s">
        <v>105</v>
      </c>
      <c r="M30" s="39"/>
      <c r="N30" s="39"/>
    </row>
    <row r="31" s="1" customFormat="1" spans="1:16">
      <c r="A31" s="9"/>
      <c r="B31" s="9"/>
      <c r="C31" s="40" t="s">
        <v>106</v>
      </c>
      <c r="D31" s="40"/>
      <c r="E31" s="16" t="s">
        <v>23</v>
      </c>
      <c r="F31" s="18"/>
      <c r="G31" s="54"/>
      <c r="H31" s="11"/>
      <c r="I31" s="54"/>
      <c r="J31" s="54"/>
      <c r="K31" s="94"/>
      <c r="L31" s="95" t="s">
        <v>107</v>
      </c>
      <c r="M31" s="95"/>
      <c r="N31" s="95"/>
      <c r="P31" s="96"/>
    </row>
    <row r="32" s="1" customFormat="1" spans="1:14">
      <c r="A32" s="9"/>
      <c r="B32" s="9"/>
      <c r="C32" s="40" t="s">
        <v>108</v>
      </c>
      <c r="D32" s="40"/>
      <c r="E32" s="16" t="s">
        <v>23</v>
      </c>
      <c r="F32" s="18"/>
      <c r="G32" s="54"/>
      <c r="H32" s="55" t="s">
        <v>92</v>
      </c>
      <c r="I32" s="54"/>
      <c r="J32" s="54"/>
      <c r="K32" s="94"/>
      <c r="L32" s="95" t="s">
        <v>107</v>
      </c>
      <c r="M32" s="95"/>
      <c r="N32" s="95"/>
    </row>
    <row r="33" s="1" customFormat="1" spans="1:14">
      <c r="A33" s="9"/>
      <c r="B33" s="9"/>
      <c r="C33" s="40" t="s">
        <v>109</v>
      </c>
      <c r="D33" s="40"/>
      <c r="E33" s="16" t="s">
        <v>23</v>
      </c>
      <c r="F33" s="18"/>
      <c r="G33" s="54"/>
      <c r="H33" s="55" t="s">
        <v>92</v>
      </c>
      <c r="I33" s="54"/>
      <c r="J33" s="54"/>
      <c r="K33" s="94"/>
      <c r="L33" s="95" t="s">
        <v>107</v>
      </c>
      <c r="M33" s="95"/>
      <c r="N33" s="95"/>
    </row>
    <row r="34" s="1" customFormat="1" spans="1:14">
      <c r="A34" s="9"/>
      <c r="B34" s="9"/>
      <c r="C34" s="40" t="s">
        <v>110</v>
      </c>
      <c r="D34" s="40"/>
      <c r="E34" s="16" t="s">
        <v>23</v>
      </c>
      <c r="F34" s="18"/>
      <c r="G34" s="54"/>
      <c r="H34" s="55" t="s">
        <v>92</v>
      </c>
      <c r="I34" s="54"/>
      <c r="J34" s="54"/>
      <c r="K34" s="94"/>
      <c r="L34" s="95" t="s">
        <v>107</v>
      </c>
      <c r="M34" s="95"/>
      <c r="N34" s="95"/>
    </row>
    <row r="35" s="3" customFormat="1" ht="12" spans="1:14">
      <c r="A35" s="56" t="s">
        <v>111</v>
      </c>
      <c r="B35" s="56"/>
      <c r="C35" s="56"/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="3" customFormat="1" ht="12" spans="1:14">
      <c r="A36" s="56" t="s">
        <v>112</v>
      </c>
      <c r="B36" s="56"/>
      <c r="C36" s="56"/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="3" customFormat="1" ht="12" spans="1:14">
      <c r="A37" s="56" t="s">
        <v>113</v>
      </c>
      <c r="B37" s="56"/>
      <c r="C37" s="56"/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="3" customFormat="1" ht="12" spans="1:14">
      <c r="A38" s="56" t="s">
        <v>114</v>
      </c>
      <c r="B38" s="56"/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="3" customFormat="1" ht="12" spans="1:14">
      <c r="A39" s="56" t="s">
        <v>115</v>
      </c>
      <c r="B39" s="56"/>
      <c r="C39" s="56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</row>
  </sheetData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B18:C19"/>
    <mergeCell ref="K18:N19"/>
    <mergeCell ref="A30:B34"/>
  </mergeCells>
  <dataValidations count="10"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M14:N14">
      <formula1>0</formula1>
      <formula2>1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F20 D25:E25 G25:H25 I25 J25 D29:E29 G29:H29 H26:H28 I20:I22 I26:I29 J20:J22 J26:J29 D20:E24 G20:H24 I23:J24">
      <formula1>-9999999999999</formula1>
      <formula2>9999999999999</formula2>
    </dataValidation>
    <dataValidation type="decimal" operator="between" allowBlank="1" showInputMessage="1" showErrorMessage="1" sqref="K31:K34">
      <formula1>0</formula1>
      <formula2>999999</formula2>
    </dataValidation>
  </dataValidations>
  <pageMargins left="0.432638888888889" right="0.472222222222222" top="0.275" bottom="0.236111111111111" header="0.196527777777778" footer="0.15625"/>
  <pageSetup paperSize="9" scale="75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02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102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Option Button 1027" r:id="rId5">
              <controlPr defaultSize="0">
                <anchor moveWithCells="1">
                  <from>
                    <xdr:col>10</xdr:col>
                    <xdr:colOff>133985</xdr:colOff>
                    <xdr:row>18</xdr:row>
                    <xdr:rowOff>294640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Option Button 1028" r:id="rId6">
              <controlPr defaultSize="0">
                <anchor moveWithCells="1">
                  <from>
                    <xdr:col>10</xdr:col>
                    <xdr:colOff>133985</xdr:colOff>
                    <xdr:row>21</xdr:row>
                    <xdr:rowOff>161925</xdr:rowOff>
                  </from>
                  <to>
                    <xdr:col>10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102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256540</xdr:rowOff>
                  </from>
                  <to>
                    <xdr:col>11</xdr:col>
                    <xdr:colOff>743585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103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256540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103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256540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3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256540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Option Button 1033" r:id="rId11">
              <controlPr defaultSize="0">
                <anchor moveWithCells="1">
                  <from>
                    <xdr:col>10</xdr:col>
                    <xdr:colOff>133985</xdr:colOff>
                    <xdr:row>19</xdr:row>
                    <xdr:rowOff>180975</xdr:rowOff>
                  </from>
                  <to>
                    <xdr:col>10</xdr:col>
                    <xdr:colOff>990600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743585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743585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743585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DY-HB</cp:lastModifiedBy>
  <dcterms:created xsi:type="dcterms:W3CDTF">2019-01-21T06:39:00Z</dcterms:created>
  <dcterms:modified xsi:type="dcterms:W3CDTF">2019-05-21T06:39:55Z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