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2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695" windowHeight="15000"/>
  </bookViews>
  <sheets>
    <sheet name="Sheet1" sheetId="1" r:id="rId1"/>
    <sheet name="Sheet2" sheetId="2" state="hidden" r:id="rId2"/>
  </sheets>
  <calcPr calcId="125725"/>
</workbook>
</file>

<file path=xl/calcChain.xml><?xml version="1.0" encoding="utf-8"?>
<calcChain xmlns="http://schemas.openxmlformats.org/spreadsheetml/2006/main">
  <c r="I29" i="1"/>
  <c r="J29"/>
  <c r="I26"/>
  <c r="J26"/>
  <c r="J28"/>
  <c r="I28"/>
  <c r="J27"/>
  <c r="I27"/>
  <c r="J24"/>
  <c r="I24"/>
  <c r="J23"/>
  <c r="I23"/>
  <c r="J22"/>
  <c r="I22"/>
  <c r="J21"/>
  <c r="I21"/>
  <c r="J20"/>
  <c r="I20"/>
  <c r="M14"/>
</calcChain>
</file>

<file path=xl/sharedStrings.xml><?xml version="1.0" encoding="utf-8"?>
<sst xmlns="http://schemas.openxmlformats.org/spreadsheetml/2006/main" count="172" uniqueCount="149">
  <si>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</si>
  <si>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</si>
  <si>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</si>
  <si>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</si>
  <si>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</si>
  <si>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</si>
  <si>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建设内容、规模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</si>
  <si>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</si>
  <si>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</si>
  <si>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</si>
  <si>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</si>
  <si>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</si>
  <si>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</si>
  <si>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</si>
  <si>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</si>
  <si>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</si>
  <si>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</si>
  <si>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</si>
  <si>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</si>
  <si>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</si>
  <si>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</si>
  <si>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</si>
  <si>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</si>
  <si>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</si>
  <si>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</si>
  <si>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</si>
  <si>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</si>
  <si>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</si>
  <si>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</si>
  <si>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</si>
  <si>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</si>
  <si>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</si>
  <si>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</si>
  <si>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</si>
  <si>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</si>
  <si>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</si>
  <si>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</si>
  <si>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</si>
  <si>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</si>
  <si>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</si>
  <si>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</si>
  <si>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</si>
  <si>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</si>
  <si>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</si>
  <si>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</si>
  <si>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</si>
  <si>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</si>
  <si>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</si>
  <si>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</si>
  <si>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</si>
  <si>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</si>
  <si>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</si>
  <si>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</si>
  <si>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</si>
  <si>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</si>
  <si>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</si>
  <si>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</si>
  <si>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</si>
  <si>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</si>
  <si>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</si>
  <si>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</si>
  <si>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</si>
  <si>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</si>
  <si>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</si>
  <si>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</si>
  <si>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</si>
  <si>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</si>
  <si>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</si>
  <si>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</si>
  <si>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</si>
  <si>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</si>
  <si>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</si>
  <si>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</si>
  <si>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</si>
  <si>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</si>
  <si>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</si>
  <si>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</si>
  <si>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</si>
  <si>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</si>
  <si>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</si>
  <si>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</si>
  <si>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</si>
  <si>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</si>
  <si>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</si>
  <si>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</si>
  <si>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</si>
  <si>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</si>
  <si>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</si>
  <si>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</si>
  <si>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</si>
  <si>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</si>
  <si>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</si>
  <si>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</si>
  <si>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</si>
  <si>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</si>
  <si>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</si>
  <si>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</si>
  <si>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</si>
  <si>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</si>
  <si>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</si>
  <si>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</si>
  <si>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</si>
  <si>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</si>
  <si>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</si>
  <si>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</si>
  <si>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</si>
  <si>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</si>
  <si>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</si>
  <si>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</si>
  <si>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</si>
  <si>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</si>
  <si>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</si>
  <si>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</si>
  <si>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</si>
  <si>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</si>
  <si>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</si>
  <si>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</si>
  <si>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</si>
  <si>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</si>
  <si>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</si>
  <si>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</si>
  <si>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</si>
  <si>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</si>
  <si>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</si>
  <si>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</si>
  <si>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</si>
  <si>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</si>
  <si>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</si>
  <si>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</si>
  <si>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</si>
  <si>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</si>
  <si>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</si>
  <si>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无</t>
    <phoneticPr fontId="1" type="noConversion"/>
  </si>
  <si>
    <t>江门市泰邦环保有限公司</t>
    <phoneticPr fontId="1" type="noConversion"/>
  </si>
  <si>
    <r>
      <rPr>
        <sz val="9"/>
        <rFont val="宋体"/>
        <family val="3"/>
        <charset val="134"/>
      </rPr>
      <t>国环评证乙字第</t>
    </r>
    <r>
      <rPr>
        <sz val="9"/>
        <rFont val="Times New Roman"/>
        <family val="1"/>
      </rPr>
      <t>2807</t>
    </r>
    <r>
      <rPr>
        <sz val="9"/>
        <rFont val="宋体"/>
        <family val="3"/>
        <charset val="134"/>
      </rPr>
      <t>号</t>
    </r>
    <phoneticPr fontId="1" type="noConversion"/>
  </si>
  <si>
    <t>郭建楷</t>
    <phoneticPr fontId="1" type="noConversion"/>
  </si>
  <si>
    <t>3530013</t>
    <phoneticPr fontId="1" type="noConversion"/>
  </si>
  <si>
    <r>
      <rPr>
        <sz val="9"/>
        <rFont val="宋体"/>
        <family val="3"/>
        <charset val="134"/>
      </rPr>
      <t>江门市蓬江区胜利路</t>
    </r>
    <r>
      <rPr>
        <sz val="9"/>
        <rFont val="Times New Roman"/>
        <family val="1"/>
      </rPr>
      <t>114</t>
    </r>
    <r>
      <rPr>
        <sz val="9"/>
        <rFont val="宋体"/>
        <family val="3"/>
        <charset val="134"/>
      </rPr>
      <t>号亿利达商务大厦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栋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楼</t>
    </r>
    <phoneticPr fontId="1" type="noConversion"/>
  </si>
  <si>
    <t>江门市蓬江区振恒实业有限公司</t>
    <phoneticPr fontId="1" type="noConversion"/>
  </si>
  <si>
    <t>江门市蓬江区永盛路146号</t>
    <phoneticPr fontId="1" type="noConversion"/>
  </si>
  <si>
    <r>
      <t>27</t>
    </r>
    <r>
      <rPr>
        <sz val="9"/>
        <rFont val="宋体"/>
        <family val="3"/>
        <charset val="134"/>
      </rPr>
      <t>家具制造</t>
    </r>
    <phoneticPr fontId="1" type="noConversion"/>
  </si>
  <si>
    <r>
      <t>C2130</t>
    </r>
    <r>
      <rPr>
        <sz val="9"/>
        <rFont val="宋体"/>
        <family val="3"/>
        <charset val="134"/>
      </rPr>
      <t>金属家具制造</t>
    </r>
    <phoneticPr fontId="1" type="noConversion"/>
  </si>
  <si>
    <t>阮锡镰</t>
    <phoneticPr fontId="1" type="noConversion"/>
  </si>
  <si>
    <t>胡玉珍</t>
    <phoneticPr fontId="1" type="noConversion"/>
  </si>
  <si>
    <t>13702583683</t>
    <phoneticPr fontId="1" type="noConversion"/>
  </si>
  <si>
    <t>91440703723807852L</t>
    <phoneticPr fontId="1" type="noConversion"/>
  </si>
  <si>
    <r>
      <rPr>
        <sz val="9"/>
        <rFont val="宋体"/>
        <family val="3"/>
        <charset val="134"/>
      </rPr>
      <t>受纳水体______________________________</t>
    </r>
    <r>
      <rPr>
        <sz val="9"/>
        <rFont val="Times New Roman"/>
        <family val="1"/>
      </rPr>
      <t xml:space="preserve">      </t>
    </r>
    <phoneticPr fontId="1" type="noConversion"/>
  </si>
  <si>
    <t>江门市蓬江区振恒实业有限公司年产塑料藤编家具10万套迁建项目</t>
    <phoneticPr fontId="1" type="noConversion"/>
  </si>
  <si>
    <r>
      <t xml:space="preserve"> </t>
    </r>
    <r>
      <rPr>
        <sz val="9"/>
        <color theme="0" tint="-0.499984740745262"/>
        <rFont val="宋体"/>
        <family val="3"/>
        <charset val="134"/>
      </rPr>
      <t>建设内容：</t>
    </r>
    <r>
      <rPr>
        <sz val="9"/>
        <color theme="0" tint="-0.499984740745262"/>
        <rFont val="Times New Roman"/>
        <family val="1"/>
      </rPr>
      <t>___</t>
    </r>
    <r>
      <rPr>
        <sz val="9"/>
        <color theme="0" tint="-0.499984740745262"/>
        <rFont val="宋体"/>
        <family val="3"/>
        <charset val="134"/>
      </rPr>
      <t>塑料藤编家具</t>
    </r>
    <r>
      <rPr>
        <sz val="9"/>
        <color theme="0" tint="-0.499984740745262"/>
        <rFont val="Times New Roman"/>
        <family val="1"/>
      </rPr>
      <t xml:space="preserve">______  
 </t>
    </r>
    <r>
      <rPr>
        <sz val="9"/>
        <color theme="0" tint="-0.499984740745262"/>
        <rFont val="宋体"/>
        <family val="3"/>
        <charset val="134"/>
      </rPr>
      <t>建设规模：</t>
    </r>
    <r>
      <rPr>
        <sz val="9"/>
        <color theme="0" tint="-0.499984740745262"/>
        <rFont val="Times New Roman"/>
        <family val="1"/>
      </rPr>
      <t>___</t>
    </r>
    <r>
      <rPr>
        <sz val="9"/>
        <color theme="0" tint="-0.499984740745262"/>
        <rFont val="宋体"/>
        <family val="3"/>
        <charset val="134"/>
      </rPr>
      <t>年产塑料藤编家具</t>
    </r>
    <r>
      <rPr>
        <sz val="9"/>
        <color theme="0" tint="-0.499984740745262"/>
        <rFont val="Times New Roman"/>
        <family val="1"/>
      </rPr>
      <t>10</t>
    </r>
    <r>
      <rPr>
        <sz val="9"/>
        <color theme="0" tint="-0.499984740745262"/>
        <rFont val="宋体"/>
        <family val="3"/>
        <charset val="134"/>
      </rPr>
      <t>万套</t>
    </r>
    <r>
      <rPr>
        <sz val="9"/>
        <color theme="0" tint="-0.499984740745262"/>
        <rFont val="Times New Roman"/>
        <family val="1"/>
      </rPr>
      <t xml:space="preserve">__  </t>
    </r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</si>
</sst>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20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9"/>
      <color theme="0" tint="-0.499984740745262"/>
      <name val="Times New Roman"/>
      <family val="1"/>
    </font>
    <font>
      <sz val="9"/>
      <color theme="0" tint="-0.499984740745262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4" Type="http://schemas.openxmlformats.org/officeDocument/2006/relationships/ctrlProp" Target="../ctrlProps/ctrlProp2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workbookViewId="0">
      <selection activeCell="I28" sqref="I2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4" customHeight="1">
      <c r="A2" s="87" t="s">
        <v>1</v>
      </c>
      <c r="B2" s="88"/>
      <c r="C2" s="88"/>
      <c r="D2" s="83" t="s">
        <v>138</v>
      </c>
      <c r="E2" s="89"/>
      <c r="F2" s="89"/>
      <c r="G2" s="89"/>
      <c r="H2" s="5" t="s">
        <v>2</v>
      </c>
      <c r="I2" s="90"/>
      <c r="J2" s="90"/>
      <c r="K2" s="88" t="s">
        <v>3</v>
      </c>
      <c r="L2" s="88"/>
      <c r="M2" s="90"/>
      <c r="N2" s="90"/>
    </row>
    <row r="3" spans="1:14" s="4" customFormat="1" ht="24.75" customHeight="1">
      <c r="A3" s="40" t="s">
        <v>4</v>
      </c>
      <c r="B3" s="49" t="s">
        <v>5</v>
      </c>
      <c r="C3" s="49"/>
      <c r="D3" s="83" t="s">
        <v>147</v>
      </c>
      <c r="E3" s="84"/>
      <c r="F3" s="84"/>
      <c r="G3" s="84"/>
      <c r="H3" s="42" t="s">
        <v>6</v>
      </c>
      <c r="I3" s="43"/>
      <c r="J3" s="48" t="s">
        <v>148</v>
      </c>
      <c r="K3" s="48"/>
      <c r="L3" s="48"/>
      <c r="M3" s="48"/>
      <c r="N3" s="48"/>
    </row>
    <row r="4" spans="1:14" s="4" customFormat="1" ht="24.75" customHeight="1">
      <c r="A4" s="41"/>
      <c r="B4" s="49" t="s">
        <v>7</v>
      </c>
      <c r="C4" s="49"/>
      <c r="D4" s="59" t="s">
        <v>132</v>
      </c>
      <c r="E4" s="58"/>
      <c r="F4" s="58"/>
      <c r="G4" s="58"/>
      <c r="H4" s="44"/>
      <c r="I4" s="45"/>
      <c r="J4" s="48"/>
      <c r="K4" s="48"/>
      <c r="L4" s="48"/>
      <c r="M4" s="48"/>
      <c r="N4" s="48"/>
    </row>
    <row r="5" spans="1:14" s="4" customFormat="1" ht="24.75" customHeight="1">
      <c r="A5" s="41"/>
      <c r="B5" s="49" t="s">
        <v>8</v>
      </c>
      <c r="C5" s="49"/>
      <c r="D5" s="85" t="s">
        <v>139</v>
      </c>
      <c r="E5" s="75"/>
      <c r="F5" s="75"/>
      <c r="G5" s="38"/>
      <c r="H5" s="46"/>
      <c r="I5" s="47"/>
      <c r="J5" s="48"/>
      <c r="K5" s="48"/>
      <c r="L5" s="48"/>
      <c r="M5" s="48"/>
      <c r="N5" s="48"/>
    </row>
    <row r="6" spans="1:14" s="4" customFormat="1" ht="24.75" customHeight="1">
      <c r="A6" s="41"/>
      <c r="B6" s="79" t="s">
        <v>9</v>
      </c>
      <c r="C6" s="49"/>
      <c r="D6" s="80">
        <v>1</v>
      </c>
      <c r="E6" s="80"/>
      <c r="F6" s="80"/>
      <c r="G6" s="80"/>
      <c r="H6" s="49" t="s">
        <v>10</v>
      </c>
      <c r="I6" s="76"/>
      <c r="J6" s="81">
        <v>43617</v>
      </c>
      <c r="K6" s="81"/>
      <c r="L6" s="81"/>
      <c r="M6" s="81"/>
      <c r="N6" s="81"/>
    </row>
    <row r="7" spans="1:14" s="4" customFormat="1" ht="24.75" customHeight="1">
      <c r="A7" s="41"/>
      <c r="B7" s="79" t="s">
        <v>11</v>
      </c>
      <c r="C7" s="49"/>
      <c r="D7" s="82" t="s">
        <v>140</v>
      </c>
      <c r="E7" s="58"/>
      <c r="F7" s="58"/>
      <c r="G7" s="58"/>
      <c r="H7" s="49" t="s">
        <v>12</v>
      </c>
      <c r="I7" s="76"/>
      <c r="J7" s="81">
        <v>43282</v>
      </c>
      <c r="K7" s="81"/>
      <c r="L7" s="81"/>
      <c r="M7" s="81"/>
      <c r="N7" s="81"/>
    </row>
    <row r="8" spans="1:14" s="4" customFormat="1" ht="24.75" customHeight="1">
      <c r="A8" s="41"/>
      <c r="B8" s="49" t="s">
        <v>13</v>
      </c>
      <c r="C8" s="49"/>
      <c r="D8" s="37" t="s">
        <v>104</v>
      </c>
      <c r="E8" s="75"/>
      <c r="F8" s="75"/>
      <c r="G8" s="38"/>
      <c r="H8" s="49" t="s">
        <v>14</v>
      </c>
      <c r="I8" s="76"/>
      <c r="J8" s="74" t="s">
        <v>141</v>
      </c>
      <c r="K8" s="74"/>
      <c r="L8" s="74"/>
      <c r="M8" s="74"/>
      <c r="N8" s="74"/>
    </row>
    <row r="9" spans="1:14" s="4" customFormat="1" ht="24.75" customHeight="1">
      <c r="A9" s="41"/>
      <c r="B9" s="49" t="s">
        <v>15</v>
      </c>
      <c r="C9" s="49"/>
      <c r="D9" s="59" t="s">
        <v>132</v>
      </c>
      <c r="E9" s="58"/>
      <c r="F9" s="58"/>
      <c r="G9" s="58"/>
      <c r="H9" s="77" t="s">
        <v>16</v>
      </c>
      <c r="I9" s="78"/>
      <c r="J9" s="74" t="s">
        <v>105</v>
      </c>
      <c r="K9" s="74"/>
      <c r="L9" s="74"/>
      <c r="M9" s="74"/>
      <c r="N9" s="74"/>
    </row>
    <row r="10" spans="1:14" s="4" customFormat="1" ht="24.75" customHeight="1">
      <c r="A10" s="41"/>
      <c r="B10" s="49" t="s">
        <v>17</v>
      </c>
      <c r="C10" s="49"/>
      <c r="D10" s="67" t="s">
        <v>111</v>
      </c>
      <c r="E10" s="68"/>
      <c r="F10" s="68"/>
      <c r="G10" s="69"/>
      <c r="H10" s="49" t="s">
        <v>18</v>
      </c>
      <c r="I10" s="49"/>
      <c r="J10" s="70" t="s">
        <v>132</v>
      </c>
      <c r="K10" s="71"/>
      <c r="L10" s="71"/>
      <c r="M10" s="71"/>
      <c r="N10" s="72"/>
    </row>
    <row r="11" spans="1:14" s="4" customFormat="1" ht="24.75" customHeight="1">
      <c r="A11" s="41"/>
      <c r="B11" s="49" t="s">
        <v>19</v>
      </c>
      <c r="C11" s="49"/>
      <c r="D11" s="59" t="s">
        <v>132</v>
      </c>
      <c r="E11" s="58"/>
      <c r="F11" s="58"/>
      <c r="G11" s="58"/>
      <c r="H11" s="49" t="s">
        <v>20</v>
      </c>
      <c r="I11" s="49"/>
      <c r="J11" s="73" t="s">
        <v>132</v>
      </c>
      <c r="K11" s="74"/>
      <c r="L11" s="74"/>
      <c r="M11" s="74"/>
      <c r="N11" s="74"/>
    </row>
    <row r="12" spans="1:14" s="4" customFormat="1" ht="24.75" customHeight="1">
      <c r="A12" s="41"/>
      <c r="B12" s="49" t="s">
        <v>21</v>
      </c>
      <c r="C12" s="49"/>
      <c r="D12" s="6" t="s">
        <v>22</v>
      </c>
      <c r="E12" s="9">
        <v>113.05976896999999</v>
      </c>
      <c r="F12" s="6" t="s">
        <v>23</v>
      </c>
      <c r="G12" s="10">
        <v>22.588077299999998</v>
      </c>
      <c r="H12" s="49" t="s">
        <v>24</v>
      </c>
      <c r="I12" s="49"/>
      <c r="J12" s="64" t="s">
        <v>121</v>
      </c>
      <c r="K12" s="64"/>
      <c r="L12" s="64"/>
      <c r="M12" s="64"/>
      <c r="N12" s="64"/>
    </row>
    <row r="13" spans="1:14" s="4" customFormat="1" ht="24.75" customHeight="1">
      <c r="A13" s="41"/>
      <c r="B13" s="49" t="s">
        <v>25</v>
      </c>
      <c r="C13" s="49"/>
      <c r="D13" s="6" t="s">
        <v>26</v>
      </c>
      <c r="E13" s="9"/>
      <c r="F13" s="6" t="s">
        <v>27</v>
      </c>
      <c r="G13" s="10"/>
      <c r="H13" s="6" t="s">
        <v>28</v>
      </c>
      <c r="I13" s="10"/>
      <c r="J13" s="6" t="s">
        <v>29</v>
      </c>
      <c r="K13" s="20"/>
      <c r="L13" s="6" t="s">
        <v>30</v>
      </c>
      <c r="M13" s="65"/>
      <c r="N13" s="66"/>
    </row>
    <row r="14" spans="1:14" s="4" customFormat="1" ht="24.75" customHeight="1">
      <c r="A14" s="41"/>
      <c r="B14" s="49" t="s">
        <v>31</v>
      </c>
      <c r="C14" s="49"/>
      <c r="D14" s="60">
        <v>600</v>
      </c>
      <c r="E14" s="60"/>
      <c r="F14" s="60"/>
      <c r="G14" s="61"/>
      <c r="H14" s="62" t="s">
        <v>32</v>
      </c>
      <c r="I14" s="62"/>
      <c r="J14" s="60">
        <v>3</v>
      </c>
      <c r="K14" s="60"/>
      <c r="L14" s="8" t="s">
        <v>33</v>
      </c>
      <c r="M14" s="63">
        <f>IF(D14&gt;0,J14/D14,)</f>
        <v>5.0000000000000001E-3</v>
      </c>
      <c r="N14" s="63"/>
    </row>
    <row r="15" spans="1:14" s="4" customFormat="1" ht="24.75" customHeight="1">
      <c r="A15" s="40" t="s">
        <v>34</v>
      </c>
      <c r="B15" s="49" t="s">
        <v>35</v>
      </c>
      <c r="C15" s="49"/>
      <c r="D15" s="59" t="s">
        <v>138</v>
      </c>
      <c r="E15" s="58"/>
      <c r="F15" s="6" t="s">
        <v>36</v>
      </c>
      <c r="G15" s="35" t="s">
        <v>142</v>
      </c>
      <c r="H15" s="40" t="s">
        <v>37</v>
      </c>
      <c r="I15" s="6" t="s">
        <v>35</v>
      </c>
      <c r="J15" s="59" t="s">
        <v>133</v>
      </c>
      <c r="K15" s="58"/>
      <c r="L15" s="21" t="s">
        <v>38</v>
      </c>
      <c r="M15" s="58" t="s">
        <v>134</v>
      </c>
      <c r="N15" s="58"/>
    </row>
    <row r="16" spans="1:14" s="4" customFormat="1" ht="24.75" customHeight="1">
      <c r="A16" s="41"/>
      <c r="B16" s="49" t="s">
        <v>39</v>
      </c>
      <c r="C16" s="49"/>
      <c r="D16" s="58" t="s">
        <v>145</v>
      </c>
      <c r="E16" s="58"/>
      <c r="F16" s="6" t="s">
        <v>40</v>
      </c>
      <c r="G16" s="34" t="s">
        <v>143</v>
      </c>
      <c r="H16" s="41"/>
      <c r="I16" s="6" t="s">
        <v>41</v>
      </c>
      <c r="J16" s="59" t="s">
        <v>135</v>
      </c>
      <c r="K16" s="58"/>
      <c r="L16" s="21" t="s">
        <v>42</v>
      </c>
      <c r="M16" s="58" t="s">
        <v>136</v>
      </c>
      <c r="N16" s="58"/>
    </row>
    <row r="17" spans="1:16" s="4" customFormat="1" ht="24.75" customHeight="1">
      <c r="A17" s="41"/>
      <c r="B17" s="49" t="s">
        <v>43</v>
      </c>
      <c r="C17" s="49"/>
      <c r="D17" s="57" t="s">
        <v>139</v>
      </c>
      <c r="E17" s="58"/>
      <c r="F17" s="6" t="s">
        <v>42</v>
      </c>
      <c r="G17" s="11" t="s">
        <v>144</v>
      </c>
      <c r="H17" s="41"/>
      <c r="I17" s="6" t="s">
        <v>43</v>
      </c>
      <c r="J17" s="58" t="s">
        <v>137</v>
      </c>
      <c r="K17" s="58"/>
      <c r="L17" s="58"/>
      <c r="M17" s="58"/>
      <c r="N17" s="58"/>
    </row>
    <row r="18" spans="1:16" s="4" customFormat="1" ht="24" customHeight="1">
      <c r="A18" s="40" t="s">
        <v>44</v>
      </c>
      <c r="B18" s="41" t="s">
        <v>45</v>
      </c>
      <c r="C18" s="41"/>
      <c r="D18" s="49" t="s">
        <v>46</v>
      </c>
      <c r="E18" s="49"/>
      <c r="F18" s="6" t="s">
        <v>47</v>
      </c>
      <c r="G18" s="53" t="s">
        <v>48</v>
      </c>
      <c r="H18" s="36"/>
      <c r="I18" s="36"/>
      <c r="J18" s="36"/>
      <c r="K18" s="49" t="s">
        <v>49</v>
      </c>
      <c r="L18" s="49"/>
      <c r="M18" s="49"/>
      <c r="N18" s="49"/>
    </row>
    <row r="19" spans="1:16" s="4" customFormat="1" ht="24.75" customHeight="1">
      <c r="A19" s="41"/>
      <c r="B19" s="41"/>
      <c r="C19" s="41"/>
      <c r="D19" s="6" t="s">
        <v>50</v>
      </c>
      <c r="E19" s="6" t="s">
        <v>51</v>
      </c>
      <c r="F19" s="6" t="s">
        <v>52</v>
      </c>
      <c r="G19" s="6" t="s">
        <v>53</v>
      </c>
      <c r="H19" s="6" t="s">
        <v>54</v>
      </c>
      <c r="I19" s="6" t="s">
        <v>55</v>
      </c>
      <c r="J19" s="6" t="s">
        <v>56</v>
      </c>
      <c r="K19" s="49"/>
      <c r="L19" s="49"/>
      <c r="M19" s="49"/>
      <c r="N19" s="49"/>
    </row>
    <row r="20" spans="1:16" s="4" customFormat="1" ht="15.75" customHeight="1">
      <c r="A20" s="41"/>
      <c r="B20" s="41" t="s">
        <v>57</v>
      </c>
      <c r="C20" s="6" t="s">
        <v>58</v>
      </c>
      <c r="D20" s="12"/>
      <c r="E20" s="12"/>
      <c r="F20" s="12"/>
      <c r="G20" s="13"/>
      <c r="H20" s="13"/>
      <c r="I20" s="12">
        <f>IF(E20&gt;0,E20-G20+F20,D20-G20+F20)</f>
        <v>0</v>
      </c>
      <c r="J20" s="12">
        <f>F20-G20-H20</f>
        <v>0</v>
      </c>
      <c r="K20" s="22" t="s">
        <v>59</v>
      </c>
      <c r="L20" s="23"/>
      <c r="M20" s="23"/>
      <c r="N20" s="24"/>
    </row>
    <row r="21" spans="1:16" s="4" customFormat="1" ht="15.75" customHeight="1">
      <c r="A21" s="41"/>
      <c r="B21" s="41"/>
      <c r="C21" s="6" t="s">
        <v>60</v>
      </c>
      <c r="D21" s="13"/>
      <c r="E21" s="13"/>
      <c r="F21" s="13"/>
      <c r="G21" s="13"/>
      <c r="H21" s="13"/>
      <c r="I21" s="12">
        <f t="shared" ref="I21:I28" si="0">IF(E21&gt;0,E21-G21+F21,D21-G21+F21)</f>
        <v>0</v>
      </c>
      <c r="J21" s="12">
        <f t="shared" ref="J21:J29" si="1">F21-G21-H21</f>
        <v>0</v>
      </c>
      <c r="K21" s="25" t="s">
        <v>61</v>
      </c>
      <c r="L21" s="26" t="s">
        <v>62</v>
      </c>
      <c r="M21" s="26"/>
      <c r="N21" s="27"/>
    </row>
    <row r="22" spans="1:16" s="4" customFormat="1" ht="15.75" customHeight="1">
      <c r="A22" s="41"/>
      <c r="B22" s="41"/>
      <c r="C22" s="6" t="s">
        <v>63</v>
      </c>
      <c r="D22" s="13"/>
      <c r="E22" s="13"/>
      <c r="F22" s="13"/>
      <c r="G22" s="13"/>
      <c r="H22" s="13"/>
      <c r="I22" s="12">
        <f t="shared" si="0"/>
        <v>0</v>
      </c>
      <c r="J22" s="12">
        <f t="shared" si="1"/>
        <v>0</v>
      </c>
      <c r="K22" s="28"/>
      <c r="L22" s="26" t="s">
        <v>64</v>
      </c>
      <c r="M22" s="26"/>
      <c r="N22" s="27"/>
    </row>
    <row r="23" spans="1:16" s="4" customFormat="1" ht="15.75" customHeight="1">
      <c r="A23" s="41"/>
      <c r="B23" s="41"/>
      <c r="C23" s="6" t="s">
        <v>65</v>
      </c>
      <c r="D23" s="13"/>
      <c r="E23" s="13"/>
      <c r="F23" s="13"/>
      <c r="G23" s="13"/>
      <c r="H23" s="13"/>
      <c r="I23" s="12">
        <f t="shared" si="0"/>
        <v>0</v>
      </c>
      <c r="J23" s="12">
        <f t="shared" si="1"/>
        <v>0</v>
      </c>
      <c r="K23" s="28" t="s">
        <v>66</v>
      </c>
      <c r="L23" s="54" t="s">
        <v>146</v>
      </c>
      <c r="M23" s="54"/>
      <c r="N23" s="55"/>
    </row>
    <row r="24" spans="1:16" s="4" customFormat="1" ht="15.75" customHeight="1">
      <c r="A24" s="41"/>
      <c r="B24" s="41"/>
      <c r="C24" s="6" t="s">
        <v>67</v>
      </c>
      <c r="D24" s="13"/>
      <c r="E24" s="13"/>
      <c r="F24" s="13"/>
      <c r="G24" s="13"/>
      <c r="H24" s="13"/>
      <c r="I24" s="12">
        <f t="shared" si="0"/>
        <v>0</v>
      </c>
      <c r="J24" s="12">
        <f t="shared" si="1"/>
        <v>0</v>
      </c>
      <c r="K24" s="29"/>
      <c r="L24" s="30"/>
      <c r="M24" s="30"/>
      <c r="N24" s="31"/>
    </row>
    <row r="25" spans="1:16" s="4" customFormat="1" ht="15.75" customHeight="1">
      <c r="A25" s="41"/>
      <c r="B25" s="41" t="s">
        <v>68</v>
      </c>
      <c r="C25" s="6" t="s">
        <v>69</v>
      </c>
      <c r="D25" s="13"/>
      <c r="E25" s="13"/>
      <c r="F25" s="13"/>
      <c r="G25" s="13"/>
      <c r="H25" s="13"/>
      <c r="I25" s="12"/>
      <c r="J25" s="12"/>
      <c r="K25" s="56" t="s">
        <v>70</v>
      </c>
      <c r="L25" s="56"/>
      <c r="M25" s="56"/>
      <c r="N25" s="56"/>
    </row>
    <row r="26" spans="1:16" s="4" customFormat="1" ht="15.75" customHeight="1">
      <c r="A26" s="41"/>
      <c r="B26" s="41"/>
      <c r="C26" s="6" t="s">
        <v>71</v>
      </c>
      <c r="D26" s="13"/>
      <c r="E26" s="13"/>
      <c r="F26" s="13"/>
      <c r="G26" s="14"/>
      <c r="H26" s="14"/>
      <c r="I26" s="12">
        <f>IF(E26&gt;H260,E26-G26+F26,D26-G26+F26)</f>
        <v>0</v>
      </c>
      <c r="J26" s="12">
        <f>F26-G26-H26</f>
        <v>0</v>
      </c>
      <c r="K26" s="56" t="s">
        <v>70</v>
      </c>
      <c r="L26" s="56"/>
      <c r="M26" s="56"/>
      <c r="N26" s="56"/>
    </row>
    <row r="27" spans="1:16" s="4" customFormat="1" ht="15.75" customHeight="1">
      <c r="A27" s="41"/>
      <c r="B27" s="41"/>
      <c r="C27" s="6" t="s">
        <v>72</v>
      </c>
      <c r="D27" s="13"/>
      <c r="E27" s="13"/>
      <c r="F27" s="13"/>
      <c r="G27" s="13"/>
      <c r="H27" s="13"/>
      <c r="I27" s="12">
        <f t="shared" si="0"/>
        <v>0</v>
      </c>
      <c r="J27" s="12">
        <f t="shared" si="1"/>
        <v>0</v>
      </c>
      <c r="K27" s="56" t="s">
        <v>70</v>
      </c>
      <c r="L27" s="56"/>
      <c r="M27" s="56"/>
      <c r="N27" s="56"/>
    </row>
    <row r="28" spans="1:16" s="4" customFormat="1" ht="15.75" customHeight="1">
      <c r="A28" s="41"/>
      <c r="B28" s="41"/>
      <c r="C28" s="6" t="s">
        <v>73</v>
      </c>
      <c r="D28" s="13"/>
      <c r="E28" s="13">
        <v>2.1000000000000001E-2</v>
      </c>
      <c r="F28" s="13">
        <v>5.0000000000000001E-3</v>
      </c>
      <c r="G28" s="13">
        <v>2.1000000000000001E-2</v>
      </c>
      <c r="H28" s="13"/>
      <c r="I28" s="12">
        <f t="shared" si="0"/>
        <v>5.0000000000000001E-3</v>
      </c>
      <c r="J28" s="12">
        <f t="shared" si="1"/>
        <v>-1.6E-2</v>
      </c>
      <c r="K28" s="56" t="s">
        <v>70</v>
      </c>
      <c r="L28" s="56"/>
      <c r="M28" s="56"/>
      <c r="N28" s="56"/>
    </row>
    <row r="29" spans="1:16" s="4" customFormat="1" ht="15.75" customHeight="1">
      <c r="A29" s="41"/>
      <c r="B29" s="41"/>
      <c r="C29" s="6" t="s">
        <v>74</v>
      </c>
      <c r="D29" s="15"/>
      <c r="E29" s="15"/>
      <c r="F29" s="15"/>
      <c r="G29" s="15"/>
      <c r="H29" s="15"/>
      <c r="I29" s="12">
        <f>IF(E29&gt;0,E29-G29+F29,D29-G29+F29)</f>
        <v>0</v>
      </c>
      <c r="J29" s="12">
        <f t="shared" si="1"/>
        <v>0</v>
      </c>
      <c r="K29" s="50" t="s">
        <v>70</v>
      </c>
      <c r="L29" s="50"/>
      <c r="M29" s="50"/>
      <c r="N29" s="50"/>
    </row>
    <row r="30" spans="1:16" ht="22.5">
      <c r="A30" s="40" t="s">
        <v>75</v>
      </c>
      <c r="B30" s="40"/>
      <c r="C30" s="51" t="s">
        <v>76</v>
      </c>
      <c r="D30" s="52"/>
      <c r="E30" s="36" t="s">
        <v>77</v>
      </c>
      <c r="F30" s="36"/>
      <c r="G30" s="6" t="s">
        <v>78</v>
      </c>
      <c r="H30" s="6" t="s">
        <v>79</v>
      </c>
      <c r="I30" s="6" t="s">
        <v>80</v>
      </c>
      <c r="J30" s="6" t="s">
        <v>81</v>
      </c>
      <c r="K30" s="6" t="s">
        <v>82</v>
      </c>
      <c r="L30" s="53" t="s">
        <v>83</v>
      </c>
      <c r="M30" s="53"/>
      <c r="N30" s="53"/>
    </row>
    <row r="31" spans="1:16">
      <c r="A31" s="40"/>
      <c r="B31" s="40"/>
      <c r="C31" s="36" t="s">
        <v>84</v>
      </c>
      <c r="D31" s="36"/>
      <c r="E31" s="37"/>
      <c r="F31" s="38"/>
      <c r="G31" s="16"/>
      <c r="H31" s="7"/>
      <c r="I31" s="16"/>
      <c r="J31" s="16"/>
      <c r="K31" s="32"/>
      <c r="L31" s="39" t="s">
        <v>85</v>
      </c>
      <c r="M31" s="39"/>
      <c r="N31" s="39"/>
      <c r="P31" s="33"/>
    </row>
    <row r="32" spans="1:16">
      <c r="A32" s="40"/>
      <c r="B32" s="40"/>
      <c r="C32" s="36" t="s">
        <v>86</v>
      </c>
      <c r="D32" s="36"/>
      <c r="E32" s="37"/>
      <c r="F32" s="38"/>
      <c r="G32" s="16"/>
      <c r="H32" s="17" t="s">
        <v>70</v>
      </c>
      <c r="I32" s="16"/>
      <c r="J32" s="16"/>
      <c r="K32" s="32"/>
      <c r="L32" s="39" t="s">
        <v>85</v>
      </c>
      <c r="M32" s="39"/>
      <c r="N32" s="39"/>
    </row>
    <row r="33" spans="1:14">
      <c r="A33" s="40"/>
      <c r="B33" s="40"/>
      <c r="C33" s="36" t="s">
        <v>87</v>
      </c>
      <c r="D33" s="36"/>
      <c r="E33" s="37"/>
      <c r="F33" s="38"/>
      <c r="G33" s="16"/>
      <c r="H33" s="17" t="s">
        <v>70</v>
      </c>
      <c r="I33" s="16"/>
      <c r="J33" s="16"/>
      <c r="K33" s="32"/>
      <c r="L33" s="39" t="s">
        <v>85</v>
      </c>
      <c r="M33" s="39"/>
      <c r="N33" s="39"/>
    </row>
    <row r="34" spans="1:14">
      <c r="A34" s="40"/>
      <c r="B34" s="40"/>
      <c r="C34" s="36" t="s">
        <v>88</v>
      </c>
      <c r="D34" s="36"/>
      <c r="E34" s="37"/>
      <c r="F34" s="38"/>
      <c r="G34" s="16"/>
      <c r="H34" s="17" t="s">
        <v>70</v>
      </c>
      <c r="I34" s="16"/>
      <c r="J34" s="16"/>
      <c r="K34" s="32"/>
      <c r="L34" s="39" t="s">
        <v>85</v>
      </c>
      <c r="M34" s="39"/>
      <c r="N34" s="39"/>
    </row>
    <row r="35" spans="1:14" s="1" customFormat="1" ht="12">
      <c r="A35" s="18" t="s">
        <v>89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1" customFormat="1" ht="12">
      <c r="A36" s="18" t="s">
        <v>90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1" customFormat="1" ht="12">
      <c r="A37" s="18" t="s">
        <v>91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1" customFormat="1" ht="12">
      <c r="A38" s="18" t="s">
        <v>92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1" customFormat="1" ht="12">
      <c r="A39" s="18" t="s">
        <v>93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password="ECF6" sheet="1" objects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</mergeCells>
  <phoneticPr fontId="1" type="noConversion"/>
  <dataValidations count="19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1.0625" right="0.27500000000000002" top="0.35416666666666702" bottom="0.15625" header="0.27500000000000002" footer="0.235416666666667"/>
  <pageSetup paperSize="9" scale="68" firstPageNumber="4294963191" orientation="landscape" useFirstPageNumber="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94</v>
      </c>
      <c r="B1" t="s">
        <v>95</v>
      </c>
      <c r="C1" s="2" t="s">
        <v>96</v>
      </c>
      <c r="D1" s="2" t="s">
        <v>97</v>
      </c>
      <c r="E1" s="2" t="s">
        <v>98</v>
      </c>
      <c r="F1" s="2" t="s">
        <v>99</v>
      </c>
      <c r="G1" s="2" t="s">
        <v>100</v>
      </c>
      <c r="H1" s="2" t="s">
        <v>101</v>
      </c>
      <c r="I1" s="2" t="s">
        <v>102</v>
      </c>
      <c r="J1" s="2" t="s">
        <v>103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</row>
    <row r="4" spans="1:10" s="1" customFormat="1" ht="15" customHeight="1">
      <c r="A4" s="1" t="s">
        <v>113</v>
      </c>
      <c r="B4" s="1" t="s">
        <v>114</v>
      </c>
      <c r="C4" s="1" t="s">
        <v>115</v>
      </c>
      <c r="D4" s="1" t="s">
        <v>116</v>
      </c>
      <c r="E4" s="1" t="s">
        <v>117</v>
      </c>
      <c r="F4" s="1" t="s">
        <v>118</v>
      </c>
      <c r="G4" s="1" t="s">
        <v>119</v>
      </c>
      <c r="H4" s="1" t="s">
        <v>120</v>
      </c>
      <c r="I4" s="1" t="s">
        <v>121</v>
      </c>
    </row>
    <row r="5" spans="1:10" s="1" customFormat="1" ht="11.25">
      <c r="A5" s="1" t="s">
        <v>122</v>
      </c>
      <c r="B5" s="3" t="s">
        <v>123</v>
      </c>
      <c r="C5" s="1" t="s">
        <v>124</v>
      </c>
      <c r="E5" s="1" t="s">
        <v>125</v>
      </c>
      <c r="F5" s="1" t="s">
        <v>126</v>
      </c>
      <c r="H5" s="1" t="s">
        <v>127</v>
      </c>
    </row>
    <row r="6" spans="1:10" s="1" customFormat="1" ht="11.25">
      <c r="B6" s="1" t="s">
        <v>128</v>
      </c>
      <c r="C6" s="1" t="s">
        <v>129</v>
      </c>
      <c r="H6" s="1" t="s">
        <v>130</v>
      </c>
    </row>
    <row r="7" spans="1:10" s="1" customFormat="1" ht="11.25">
      <c r="B7" s="1" t="s">
        <v>131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user</cp:lastModifiedBy>
  <cp:lastPrinted>2017-10-13T02:30:00Z</cp:lastPrinted>
  <dcterms:created xsi:type="dcterms:W3CDTF">2017-06-16T01:23:00Z</dcterms:created>
  <dcterms:modified xsi:type="dcterms:W3CDTF">2019-05-09T04:02:15Z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