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85"/>
  </bookViews>
  <sheets>
    <sheet name="附件1" sheetId="21" r:id="rId1"/>
    <sheet name="附件2" sheetId="23" r:id="rId2"/>
    <sheet name="附件3" sheetId="14" r:id="rId3"/>
    <sheet name="附件4" sheetId="16" r:id="rId4"/>
    <sheet name="附件5" sheetId="20" r:id="rId5"/>
    <sheet name="附件6" sheetId="24" r:id="rId6"/>
  </sheets>
  <externalReferences>
    <externalReference r:id="rId7"/>
  </externalReferences>
  <definedNames>
    <definedName name="_xlnm._FilterDatabase" localSheetId="0" hidden="1">附件1!$A$4:$M$13</definedName>
    <definedName name="_xlnm._FilterDatabase" localSheetId="1" hidden="1">附件2!$A$6:$F$13</definedName>
    <definedName name="_xlnm._FilterDatabase" localSheetId="3" hidden="1">附件4!$A$4:$E$87</definedName>
    <definedName name="FF">[1]⑦财务!$AK$10:$AK$22</definedName>
    <definedName name="JJ">[1]⑧农民负担!$AX$10:$AX$22</definedName>
    <definedName name="_xlnm.Print_Area" localSheetId="0">附件1!$A$1:$M$13</definedName>
    <definedName name="_xlnm.Print_Area" localSheetId="1">附件2!$A$1:$F$13</definedName>
    <definedName name="_xlnm.Print_Area" localSheetId="3">附件4!$A$1:$D$87</definedName>
    <definedName name="_xlnm.Print_Titles" localSheetId="0">附件1!$4:$5</definedName>
    <definedName name="_xlnm.Print_Titles" localSheetId="1">附件2!$4:$5</definedName>
    <definedName name="_xlnm.Print_Titles" localSheetId="3">附件4!$2:$4</definedName>
  </definedNames>
  <calcPr calcId="145621" fullPrecision="0"/>
</workbook>
</file>

<file path=xl/calcChain.xml><?xml version="1.0" encoding="utf-8"?>
<calcChain xmlns="http://schemas.openxmlformats.org/spreadsheetml/2006/main">
  <c r="G6" i="24" l="1"/>
  <c r="F6" i="24"/>
  <c r="E6" i="24"/>
  <c r="D6" i="24"/>
  <c r="C6" i="24"/>
  <c r="J9" i="20"/>
  <c r="H9" i="20"/>
  <c r="F9" i="20"/>
  <c r="D9" i="20" s="1"/>
  <c r="C9" i="20"/>
  <c r="J8" i="20"/>
  <c r="J6" i="20" s="1"/>
  <c r="H8" i="20"/>
  <c r="F8" i="20"/>
  <c r="D8" i="20" s="1"/>
  <c r="D6" i="20" s="1"/>
  <c r="C8" i="20"/>
  <c r="C6" i="20" s="1"/>
  <c r="J7" i="20"/>
  <c r="H7" i="20"/>
  <c r="F7" i="20"/>
  <c r="D7" i="20"/>
  <c r="C7" i="20"/>
  <c r="I6" i="20"/>
  <c r="H6" i="20"/>
  <c r="G6" i="20"/>
  <c r="F6" i="20"/>
  <c r="E6" i="20"/>
  <c r="C76" i="16"/>
  <c r="C65" i="16"/>
  <c r="C48" i="16"/>
  <c r="C30" i="16"/>
  <c r="C17" i="16"/>
  <c r="C13" i="16"/>
  <c r="C6" i="16"/>
  <c r="C5" i="16" s="1"/>
  <c r="D5" i="14"/>
  <c r="C5" i="14"/>
  <c r="E6" i="23"/>
  <c r="D6" i="23"/>
  <c r="C6" i="23"/>
  <c r="C13" i="21"/>
  <c r="C12" i="21"/>
  <c r="C11" i="21"/>
  <c r="C10" i="21"/>
  <c r="C9" i="21"/>
  <c r="C8" i="21"/>
  <c r="L7" i="21"/>
  <c r="L5" i="21" s="1"/>
  <c r="K7" i="21"/>
  <c r="K5" i="21" s="1"/>
  <c r="J7" i="21"/>
  <c r="I7" i="21"/>
  <c r="I5" i="21" s="1"/>
  <c r="H7" i="21"/>
  <c r="H5" i="21" s="1"/>
  <c r="G7" i="21"/>
  <c r="F7" i="21"/>
  <c r="F5" i="21" s="1"/>
  <c r="E7" i="21"/>
  <c r="D7" i="21"/>
  <c r="D5" i="21" s="1"/>
  <c r="C6" i="21"/>
  <c r="J5" i="21"/>
  <c r="G5" i="21"/>
  <c r="C7" i="21" l="1"/>
  <c r="C5" i="21" s="1"/>
  <c r="E5" i="21"/>
</calcChain>
</file>

<file path=xl/sharedStrings.xml><?xml version="1.0" encoding="utf-8"?>
<sst xmlns="http://schemas.openxmlformats.org/spreadsheetml/2006/main" count="207" uniqueCount="147">
  <si>
    <t>附件1：</t>
  </si>
  <si>
    <t>单位：万元</t>
  </si>
  <si>
    <t>序号</t>
  </si>
  <si>
    <t>项目名称</t>
  </si>
  <si>
    <t>小计</t>
  </si>
  <si>
    <t>江门市农业农村局
（市扶贫办）</t>
  </si>
  <si>
    <t>江门市人力资源社会保障局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</si>
  <si>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</si>
  <si>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</si>
  <si>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</si>
  <si>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</si>
  <si>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</si>
  <si>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</si>
  <si>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</si>
  <si>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备注</t>
  </si>
  <si>
    <t>合计</t>
  </si>
  <si>
    <t>一</t>
  </si>
  <si>
    <t>农村自然资源奖补资金</t>
  </si>
  <si>
    <t>二</t>
  </si>
  <si>
    <t>帮扶专项资金</t>
  </si>
  <si>
    <t>扶贫措施专项资金</t>
  </si>
  <si>
    <t>2</t>
  </si>
  <si>
    <t>市直部门结对重点帮扶项目资金</t>
  </si>
  <si>
    <t>实施“粤菜师傅”“南粤家政”“广东技工”扶贫计划专项</t>
  </si>
  <si>
    <t>建档立卡贫困户住房安全保障专项资金</t>
  </si>
  <si>
    <t>消费扶贫专项资金</t>
  </si>
  <si>
    <t>三</t>
  </si>
  <si>
    <t>扶持本市革命老区发展和农户发展生产专项资金</t>
  </si>
  <si>
    <t>附件2：</t>
  </si>
  <si>
    <t>江门市2020年农村自然资源奖补资金安排明细表</t>
  </si>
  <si>
    <t>市（区）</t>
  </si>
  <si>
    <t>核发面积（亩）</t>
  </si>
  <si>
    <t>本次拨付资金</t>
  </si>
  <si>
    <t>基本农田面积</t>
  </si>
  <si>
    <t>省级生态公益林面积</t>
  </si>
  <si>
    <t>本次拨付资金与上年农村自然资源奖补结余结转资金统筹使用，优先使用上年结转结余资金，实行总额包干，按实清算。对基本农田、省级生态公益林按照每亩补助5元奖补，最终核发面积以市扶贫办核定为准。该资金用于提高村级公共服务水平，资金直接拨付到行政村。</t>
  </si>
  <si>
    <t>附件3：</t>
  </si>
  <si>
    <t>江门市2020年扶贫措施专项资金安排明细表</t>
  </si>
  <si>
    <t>市 别</t>
  </si>
  <si>
    <t>建档立卡贫困人口</t>
  </si>
  <si>
    <t>备 注</t>
  </si>
  <si>
    <t>按照全市建档立卡贫困户16,659人为基数，各市（区）建档立卡的贫困人口所占全市权重分配安排扶贫措施专项资金。</t>
  </si>
  <si>
    <t>附件4：</t>
  </si>
  <si>
    <t>江门市2020年市直部门结对重点帮扶项目资金安排明细表</t>
  </si>
  <si>
    <t>项目实施镇（街）</t>
  </si>
  <si>
    <t>73个</t>
  </si>
  <si>
    <t>由市直派驻单位镇（街）工作组组长统筹安排使用</t>
  </si>
  <si>
    <t>蓬江区6个</t>
  </si>
  <si>
    <t>蓬江区棠下镇</t>
  </si>
  <si>
    <t>蓬江区荷塘镇</t>
  </si>
  <si>
    <t>蓬江区杜阮镇</t>
  </si>
  <si>
    <t>蓬江区环市街道办</t>
  </si>
  <si>
    <t>蓬江区潮连街道办</t>
  </si>
  <si>
    <t>蓬江区白沙街道办</t>
  </si>
  <si>
    <t>江海区3个</t>
  </si>
  <si>
    <t>江海区外海街道办</t>
  </si>
  <si>
    <t>江海区礼乐街道办</t>
  </si>
  <si>
    <t>江海区江南街道办</t>
  </si>
  <si>
    <t>新会区11个</t>
  </si>
  <si>
    <t>新会区会城街道办</t>
  </si>
  <si>
    <t>新会区崖门镇</t>
  </si>
  <si>
    <t>新会区司前镇</t>
  </si>
  <si>
    <t>新会区双水镇</t>
  </si>
  <si>
    <t>新会区沙堆镇</t>
  </si>
  <si>
    <t>新会区三江镇</t>
  </si>
  <si>
    <t>新会区睦洲镇</t>
  </si>
  <si>
    <t>新会区罗坑镇</t>
  </si>
  <si>
    <t>新会区古井镇</t>
  </si>
  <si>
    <t>新会区大泽镇</t>
  </si>
  <si>
    <t>新会区大鳌镇</t>
  </si>
  <si>
    <t>新会区经济开发区</t>
  </si>
  <si>
    <t>台山市17个</t>
  </si>
  <si>
    <t>台山市台城街道办</t>
  </si>
  <si>
    <t>台山市汶村镇</t>
  </si>
  <si>
    <t>台山市四九镇</t>
  </si>
  <si>
    <t>台山市水步镇</t>
  </si>
  <si>
    <t>台山市深井镇</t>
  </si>
  <si>
    <t>台山市三合镇</t>
  </si>
  <si>
    <t>台山市海宴镇</t>
  </si>
  <si>
    <t>台山市广海镇</t>
  </si>
  <si>
    <t>台山市端芬镇</t>
  </si>
  <si>
    <t>台山市斗山镇</t>
  </si>
  <si>
    <t>台山市都斛镇</t>
  </si>
  <si>
    <t>台山市大江镇</t>
  </si>
  <si>
    <t>台山市川岛镇</t>
  </si>
  <si>
    <t>台山市冲蒌镇</t>
  </si>
  <si>
    <t>台山市赤溪镇</t>
  </si>
  <si>
    <t>台山市北陡镇</t>
  </si>
  <si>
    <t>台山市白沙镇</t>
  </si>
  <si>
    <t>开平市15个</t>
  </si>
  <si>
    <t>开平市三埠街道</t>
  </si>
  <si>
    <t>开平市长沙街道</t>
  </si>
  <si>
    <t>开平市月山镇</t>
  </si>
  <si>
    <t>开平市蚬冈镇</t>
  </si>
  <si>
    <t>开平市塘口镇</t>
  </si>
  <si>
    <t>开平市水口镇</t>
  </si>
  <si>
    <t>开平市沙塘镇</t>
  </si>
  <si>
    <t>开平市马冈镇</t>
  </si>
  <si>
    <t>开平市龙胜镇</t>
  </si>
  <si>
    <t>开平市金鸡镇</t>
  </si>
  <si>
    <t>开平市大沙镇</t>
  </si>
  <si>
    <t>开平市赤水镇</t>
  </si>
  <si>
    <t>开平市赤坎镇</t>
  </si>
  <si>
    <t>开平市苍城镇</t>
  </si>
  <si>
    <t>开平市百合镇</t>
  </si>
  <si>
    <t>开平市总工会</t>
  </si>
  <si>
    <t>鹤山市10个</t>
  </si>
  <si>
    <t>鹤山市沙坪街道办</t>
  </si>
  <si>
    <t>鹤山市址山镇</t>
  </si>
  <si>
    <t>鹤山市宅梧镇</t>
  </si>
  <si>
    <t>鹤山市雅瑶镇</t>
  </si>
  <si>
    <t>鹤山市桃源镇</t>
  </si>
  <si>
    <t>鹤山市双合镇</t>
  </si>
  <si>
    <t>鹤山市龙口镇</t>
  </si>
  <si>
    <t>鹤山市鹤城镇</t>
  </si>
  <si>
    <t>鹤山市古劳镇</t>
  </si>
  <si>
    <t>鹤山市共和镇</t>
  </si>
  <si>
    <t>恩平市11个</t>
  </si>
  <si>
    <t>恩平市恩城街道办</t>
  </si>
  <si>
    <t>恩平市圣堂镇</t>
  </si>
  <si>
    <t>恩平市沙湖镇</t>
  </si>
  <si>
    <t>恩平市牛江镇</t>
  </si>
  <si>
    <t>恩平市良西镇</t>
  </si>
  <si>
    <t>恩平市那吉镇</t>
  </si>
  <si>
    <t>恩平市君堂镇</t>
  </si>
  <si>
    <t>恩平市横陂镇</t>
  </si>
  <si>
    <t>恩平市东成镇</t>
  </si>
  <si>
    <t>恩平市大田镇</t>
  </si>
  <si>
    <t>恩平市大槐镇</t>
  </si>
  <si>
    <t>附件5：</t>
  </si>
  <si>
    <t>江门市2019-2020年建档立卡贫困户住房安全保障市级补助资金安排明细表</t>
  </si>
  <si>
    <t>C级危房</t>
  </si>
  <si>
    <t>D级危房</t>
  </si>
  <si>
    <t>无房户</t>
  </si>
  <si>
    <t>户数</t>
  </si>
  <si>
    <t>市级配套资金</t>
  </si>
  <si>
    <t>备注：C级危房市级财政补助每户1.5万元，县级财政每户补助不少于0.5万元；D级危房及无房户市级财政每户补助3万元，县级财政每户补助不少于1万元。</t>
  </si>
  <si>
    <t>附件6：</t>
  </si>
  <si>
    <t>江门市2020年扶持老区项目专项资金明细表</t>
  </si>
  <si>
    <t>单位：个、万元</t>
  </si>
  <si>
    <t>扶持老区村</t>
  </si>
  <si>
    <t>其中：</t>
  </si>
  <si>
    <t>一类</t>
  </si>
  <si>
    <t>二类</t>
  </si>
  <si>
    <t>三类</t>
  </si>
  <si>
    <t>/</t>
  </si>
  <si>
    <t>2020年市级扶贫开发工作资金（第一批）安排汇总表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</si>
</sst>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_ * #,##0.00_ ;_ * \-#,##0.00_ ;_ * &quot;-&quot;??_ ;_ @_ "/>
  </numFmts>
  <fonts count="21"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177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</cellStyleXfs>
  <cellXfs count="114"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3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7" fontId="11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77" fontId="12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/>
    <xf numFmtId="177" fontId="11" fillId="0" borderId="6" xfId="1" applyFont="1" applyFill="1" applyBorder="1" applyAlignment="1">
      <alignment horizontal="center" vertical="center"/>
    </xf>
    <xf numFmtId="0" fontId="11" fillId="0" borderId="6" xfId="0" applyFont="1" applyFill="1" applyBorder="1"/>
    <xf numFmtId="0" fontId="12" fillId="0" borderId="6" xfId="0" applyFont="1" applyFill="1" applyBorder="1" applyAlignment="1">
      <alignment vertical="center"/>
    </xf>
    <xf numFmtId="0" fontId="12" fillId="0" borderId="6" xfId="19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6" xfId="19" applyFont="1" applyFill="1" applyBorder="1" applyAlignment="1">
      <alignment horizontal="center" vertical="center" wrapText="1"/>
    </xf>
    <xf numFmtId="177" fontId="12" fillId="0" borderId="6" xfId="1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0" fontId="12" fillId="0" borderId="6" xfId="3" applyFont="1" applyFill="1" applyBorder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0" fontId="11" fillId="0" borderId="6" xfId="3" applyFont="1" applyFill="1" applyBorder="1">
      <alignment vertical="center"/>
    </xf>
    <xf numFmtId="0" fontId="5" fillId="0" borderId="0" xfId="0" applyFont="1" applyFill="1"/>
    <xf numFmtId="0" fontId="3" fillId="0" borderId="0" xfId="12" applyFont="1" applyFill="1" applyAlignment="1">
      <alignment horizontal="center" vertical="center" wrapText="1"/>
    </xf>
    <xf numFmtId="0" fontId="1" fillId="0" borderId="0" xfId="12" applyFont="1" applyFill="1" applyAlignment="1">
      <alignment horizontal="center" vertical="center" wrapText="1"/>
    </xf>
    <xf numFmtId="0" fontId="5" fillId="0" borderId="0" xfId="12" applyFont="1" applyFill="1" applyAlignment="1">
      <alignment horizontal="center" vertical="center"/>
    </xf>
    <xf numFmtId="0" fontId="5" fillId="0" borderId="0" xfId="12" applyFont="1" applyFill="1" applyAlignment="1">
      <alignment vertical="center" shrinkToFit="1"/>
    </xf>
    <xf numFmtId="0" fontId="5" fillId="0" borderId="0" xfId="12" applyFont="1" applyFill="1">
      <alignment vertical="center"/>
    </xf>
    <xf numFmtId="0" fontId="13" fillId="0" borderId="0" xfId="12" applyFont="1" applyFill="1" applyAlignment="1">
      <alignment horizontal="left" vertical="center"/>
    </xf>
    <xf numFmtId="0" fontId="6" fillId="0" borderId="0" xfId="12" applyFont="1" applyFill="1" applyAlignment="1">
      <alignment horizontal="center" vertical="center" shrinkToFit="1"/>
    </xf>
    <xf numFmtId="0" fontId="6" fillId="0" borderId="0" xfId="12" applyFont="1" applyFill="1" applyAlignment="1">
      <alignment horizontal="center" vertical="center"/>
    </xf>
    <xf numFmtId="0" fontId="5" fillId="0" borderId="7" xfId="12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6" xfId="1" applyFont="1" applyFill="1" applyBorder="1" applyAlignment="1" applyProtection="1">
      <alignment horizontal="center" vertical="center" wrapText="1"/>
      <protection locked="0"/>
    </xf>
    <xf numFmtId="177" fontId="3" fillId="0" borderId="0" xfId="1" applyFont="1" applyFill="1" applyAlignment="1">
      <alignment horizontal="center" vertical="center" wrapText="1"/>
    </xf>
    <xf numFmtId="177" fontId="1" fillId="0" borderId="6" xfId="1" applyFont="1" applyFill="1" applyBorder="1" applyAlignment="1" applyProtection="1">
      <alignment horizontal="center" vertical="center" wrapText="1"/>
    </xf>
    <xf numFmtId="0" fontId="1" fillId="0" borderId="6" xfId="18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6" xfId="4" applyFont="1" applyFill="1" applyBorder="1" applyAlignment="1">
      <alignment horizontal="center" vertical="center" wrapText="1" shrinkToFit="1"/>
    </xf>
    <xf numFmtId="177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4" applyNumberFormat="1" applyFont="1" applyFill="1" applyBorder="1" applyAlignment="1">
      <alignment horizontal="center" vertical="center" wrapText="1" shrinkToFit="1"/>
    </xf>
    <xf numFmtId="177" fontId="5" fillId="0" borderId="0" xfId="1" applyFont="1" applyFill="1" applyAlignment="1">
      <alignment horizontal="center" vertical="center"/>
    </xf>
    <xf numFmtId="177" fontId="14" fillId="0" borderId="6" xfId="1" applyFont="1" applyFill="1" applyBorder="1" applyAlignment="1">
      <alignment horizontal="center" vertical="center" wrapText="1"/>
    </xf>
    <xf numFmtId="177" fontId="14" fillId="0" borderId="6" xfId="1" applyFont="1" applyFill="1" applyBorder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/>
    </xf>
    <xf numFmtId="177" fontId="9" fillId="0" borderId="0" xfId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177" fontId="8" fillId="0" borderId="0" xfId="1" applyFont="1" applyFill="1" applyAlignment="1">
      <alignment horizontal="right" vertical="center"/>
    </xf>
    <xf numFmtId="0" fontId="14" fillId="0" borderId="6" xfId="1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7" fontId="6" fillId="0" borderId="0" xfId="1" applyFont="1" applyFill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77" fontId="8" fillId="0" borderId="6" xfId="1" applyFont="1" applyFill="1" applyBorder="1" applyAlignment="1">
      <alignment horizontal="right" vertical="center" wrapText="1"/>
    </xf>
    <xf numFmtId="177" fontId="5" fillId="0" borderId="0" xfId="1" applyFont="1" applyFill="1" applyAlignment="1">
      <alignment horizontal="center" vertical="center" wrapText="1"/>
    </xf>
    <xf numFmtId="177" fontId="8" fillId="0" borderId="6" xfId="1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77" fontId="6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7" fontId="5" fillId="0" borderId="6" xfId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177" fontId="3" fillId="0" borderId="6" xfId="1" applyFont="1" applyFill="1" applyBorder="1" applyAlignment="1">
      <alignment horizontal="center" vertical="center" wrapText="1"/>
    </xf>
    <xf numFmtId="177" fontId="1" fillId="0" borderId="6" xfId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3" applyFont="1" applyFill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1" fillId="0" borderId="6" xfId="18" applyFont="1" applyFill="1" applyBorder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177" fontId="14" fillId="0" borderId="2" xfId="1" applyFont="1" applyFill="1" applyBorder="1" applyAlignment="1">
      <alignment horizontal="center" vertical="center" wrapText="1"/>
    </xf>
    <xf numFmtId="177" fontId="14" fillId="0" borderId="4" xfId="1" applyFont="1" applyFill="1" applyBorder="1" applyAlignment="1">
      <alignment horizontal="center" vertical="center" wrapText="1"/>
    </xf>
    <xf numFmtId="0" fontId="9" fillId="0" borderId="0" xfId="12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12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left" vertical="center" wrapText="1"/>
    </xf>
    <xf numFmtId="0" fontId="20" fillId="0" borderId="9" xfId="12" applyFont="1" applyFill="1" applyBorder="1" applyAlignment="1">
      <alignment horizontal="left" vertical="center" wrapText="1"/>
    </xf>
    <xf numFmtId="0" fontId="20" fillId="0" borderId="5" xfId="1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8" fillId="4" borderId="6" xfId="1" applyFont="1" applyFill="1" applyBorder="1" applyAlignment="1">
      <alignment horizontal="right" vertical="center" wrapText="1"/>
    </xf>
  </cellXfs>
  <cellStyles count="24">
    <cellStyle name="差_帮扶专项资金安排表" xfId="10"/>
    <cellStyle name="差_附件1：市（中、省）直部门单位结对挂钩扶贫安排表" xfId="11"/>
    <cellStyle name="常规" xfId="0" builtinId="0"/>
    <cellStyle name="常规 12" xfId="4"/>
    <cellStyle name="常规 2" xfId="12"/>
    <cellStyle name="常规 2 2" xfId="8"/>
    <cellStyle name="常规 2_2014" xfId="2"/>
    <cellStyle name="常规 20" xfId="13"/>
    <cellStyle name="常规 3" xfId="14"/>
    <cellStyle name="常规 3 2" xfId="6"/>
    <cellStyle name="常规 4" xfId="15"/>
    <cellStyle name="常规 4 2" xfId="16"/>
    <cellStyle name="常规 4_附表：2018年江门市精准扶贫与村级公共服务均等化市级补助资金（含农村基层组织补助）安排表" xfId="7"/>
    <cellStyle name="常规 5" xfId="9"/>
    <cellStyle name="常规 5 3" xfId="5"/>
    <cellStyle name="常规 6" xfId="3"/>
    <cellStyle name="常规 7" xfId="17"/>
    <cellStyle name="常规 8" xfId="18"/>
    <cellStyle name="常规_附件3_附件1：市（中、省）直部门单位结对帮扶镇（街）安排表" xfId="19"/>
    <cellStyle name="好_帮扶专项资金安排表" xfId="20"/>
    <cellStyle name="好_附件1：市（中、省）直部门单位结对挂钩扶贫安排表" xfId="21"/>
    <cellStyle name="千位分隔" xfId="1" builtinId="3"/>
    <cellStyle name="千位分隔 2" xfId="22"/>
    <cellStyle name="千位分隔 2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13</xdr:row>
      <xdr:rowOff>38100</xdr:rowOff>
    </xdr:to>
    <xdr:sp macro="" textlink="">
      <xdr:nvSpPr>
        <xdr:cNvPr id="2049" name="Text Box 1"/>
        <xdr:cNvSpPr txBox="1">
          <a:spLocks noChangeArrowheads="1"/>
        </xdr:cNvSpPr>
      </xdr:nvSpPr>
      <xdr:spPr>
        <a:xfrm>
          <a:off x="4286250" y="615188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29</xdr:row>
      <xdr:rowOff>219075</xdr:rowOff>
    </xdr:to>
    <xdr:sp macro="" textlink="">
      <xdr:nvSpPr>
        <xdr:cNvPr id="3073" name="Text Box 1"/>
        <xdr:cNvSpPr txBox="1">
          <a:spLocks noChangeArrowheads="1"/>
        </xdr:cNvSpPr>
      </xdr:nvSpPr>
      <xdr:spPr>
        <a:xfrm>
          <a:off x="3295650" y="91801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29</xdr:row>
      <xdr:rowOff>219075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295650" y="918019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4848225" y="142494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4848225" y="142494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Zeros="0" tabSelected="1" workbookViewId="0">
      <pane xSplit="4" ySplit="5" topLeftCell="E7" activePane="bottomRight" state="frozen"/>
      <selection pane="topRight"/>
      <selection pane="bottomLeft"/>
      <selection pane="bottomRight" activeCell="E13" sqref="E13"/>
    </sheetView>
  </sheetViews>
  <sheetFormatPr defaultColWidth="9" defaultRowHeight="14.25"/>
  <cols>
    <col min="1" max="1" width="5" style="52" customWidth="1"/>
    <col min="2" max="2" width="20.625" style="47" customWidth="1"/>
    <col min="3" max="3" width="14.125" style="47" customWidth="1"/>
    <col min="4" max="5" width="15.625" style="47" customWidth="1"/>
    <col min="6" max="12" width="13.625" style="47" customWidth="1"/>
    <col min="13" max="13" width="10.5" style="47" customWidth="1"/>
    <col min="14" max="16384" width="9" style="47"/>
  </cols>
  <sheetData>
    <row r="1" spans="1:16" ht="20.100000000000001" customHeight="1">
      <c r="A1" s="50" t="s">
        <v>0</v>
      </c>
    </row>
    <row r="2" spans="1:16" s="51" customFormat="1" ht="35.1" customHeight="1">
      <c r="A2" s="89" t="s">
        <v>146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6" ht="20.100000000000001" customHeight="1">
      <c r="M3" s="53" t="s">
        <v>1</v>
      </c>
    </row>
    <row r="4" spans="1:16" s="56" customFormat="1" ht="35.1" customHeight="1">
      <c r="A4" s="54" t="s">
        <v>2</v>
      </c>
      <c r="B4" s="48" t="s">
        <v>3</v>
      </c>
      <c r="C4" s="48" t="s">
        <v>4</v>
      </c>
      <c r="D4" s="55" t="s">
        <v>5</v>
      </c>
      <c r="E4" s="55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</row>
    <row r="5" spans="1:16" s="56" customFormat="1" ht="39.950000000000003" customHeight="1">
      <c r="A5" s="90" t="s">
        <v>15</v>
      </c>
      <c r="B5" s="91"/>
      <c r="C5" s="49">
        <f>C6+C7+C13</f>
        <v>3632.56</v>
      </c>
      <c r="D5" s="49">
        <f t="shared" ref="D5:L5" si="0">D6+D7+D13</f>
        <v>10</v>
      </c>
      <c r="E5" s="49">
        <f t="shared" si="0"/>
        <v>50</v>
      </c>
      <c r="F5" s="49">
        <f t="shared" si="0"/>
        <v>166.3</v>
      </c>
      <c r="G5" s="49">
        <f t="shared" si="0"/>
        <v>75.37</v>
      </c>
      <c r="H5" s="49">
        <f t="shared" si="0"/>
        <v>484.34</v>
      </c>
      <c r="I5" s="49">
        <f t="shared" si="0"/>
        <v>929.08</v>
      </c>
      <c r="J5" s="49">
        <f t="shared" si="0"/>
        <v>662.17</v>
      </c>
      <c r="K5" s="49">
        <f t="shared" si="0"/>
        <v>494.29</v>
      </c>
      <c r="L5" s="49">
        <f t="shared" si="0"/>
        <v>761.01</v>
      </c>
      <c r="M5" s="48"/>
    </row>
    <row r="6" spans="1:16" s="60" customFormat="1" ht="45" customHeight="1">
      <c r="A6" s="57" t="s">
        <v>16</v>
      </c>
      <c r="B6" s="58" t="s">
        <v>17</v>
      </c>
      <c r="C6" s="49">
        <f>SUM(D6:L6)</f>
        <v>1234.56</v>
      </c>
      <c r="D6" s="59">
        <v>0</v>
      </c>
      <c r="E6" s="59">
        <v>0</v>
      </c>
      <c r="F6" s="59">
        <v>21.3</v>
      </c>
      <c r="G6" s="59">
        <v>10.37</v>
      </c>
      <c r="H6" s="59">
        <v>160.34</v>
      </c>
      <c r="I6" s="59">
        <v>401.08</v>
      </c>
      <c r="J6" s="59">
        <v>228.67</v>
      </c>
      <c r="K6" s="59">
        <v>153.29</v>
      </c>
      <c r="L6" s="59">
        <v>259.51</v>
      </c>
      <c r="M6" s="58"/>
      <c r="O6" s="60">
        <v>21.3</v>
      </c>
    </row>
    <row r="7" spans="1:16" s="60" customFormat="1" ht="39.950000000000003" customHeight="1">
      <c r="A7" s="57" t="s">
        <v>18</v>
      </c>
      <c r="B7" s="58" t="s">
        <v>19</v>
      </c>
      <c r="C7" s="49">
        <f t="shared" ref="C7:C13" si="1">SUM(D7:L7)</f>
        <v>1898</v>
      </c>
      <c r="D7" s="59">
        <f>SUM(D8:D12)</f>
        <v>10</v>
      </c>
      <c r="E7" s="59">
        <f t="shared" ref="E7:L7" si="2">SUM(E8:E12)</f>
        <v>50</v>
      </c>
      <c r="F7" s="59">
        <f t="shared" si="2"/>
        <v>125</v>
      </c>
      <c r="G7" s="59">
        <f t="shared" si="2"/>
        <v>65</v>
      </c>
      <c r="H7" s="59">
        <f t="shared" si="2"/>
        <v>284</v>
      </c>
      <c r="I7" s="59">
        <f t="shared" si="2"/>
        <v>383</v>
      </c>
      <c r="J7" s="59">
        <f t="shared" si="2"/>
        <v>353.5</v>
      </c>
      <c r="K7" s="59">
        <f t="shared" si="2"/>
        <v>261</v>
      </c>
      <c r="L7" s="59">
        <f t="shared" si="2"/>
        <v>366.5</v>
      </c>
      <c r="M7" s="58"/>
      <c r="O7" s="60">
        <v>10.37</v>
      </c>
      <c r="P7" s="60">
        <v>20</v>
      </c>
    </row>
    <row r="8" spans="1:16" s="60" customFormat="1" ht="39.950000000000003" customHeight="1">
      <c r="A8" s="57">
        <v>1</v>
      </c>
      <c r="B8" s="58" t="s">
        <v>20</v>
      </c>
      <c r="C8" s="49">
        <f t="shared" si="1"/>
        <v>1250</v>
      </c>
      <c r="D8" s="59">
        <v>0</v>
      </c>
      <c r="E8" s="59">
        <v>0</v>
      </c>
      <c r="F8" s="59">
        <v>90</v>
      </c>
      <c r="G8" s="59">
        <v>45</v>
      </c>
      <c r="H8" s="59">
        <v>224</v>
      </c>
      <c r="I8" s="59">
        <v>216</v>
      </c>
      <c r="J8" s="59">
        <v>242</v>
      </c>
      <c r="K8" s="59">
        <v>206</v>
      </c>
      <c r="L8" s="59">
        <v>227</v>
      </c>
      <c r="M8" s="61"/>
      <c r="O8" s="60">
        <v>160.34</v>
      </c>
    </row>
    <row r="9" spans="1:16" s="60" customFormat="1" ht="39.950000000000003" customHeight="1">
      <c r="A9" s="62" t="s">
        <v>21</v>
      </c>
      <c r="B9" s="58" t="s">
        <v>22</v>
      </c>
      <c r="C9" s="49">
        <f t="shared" si="1"/>
        <v>365</v>
      </c>
      <c r="D9" s="59">
        <v>0</v>
      </c>
      <c r="E9" s="59">
        <v>0</v>
      </c>
      <c r="F9" s="59">
        <v>30</v>
      </c>
      <c r="G9" s="59">
        <v>15</v>
      </c>
      <c r="H9" s="59">
        <v>55</v>
      </c>
      <c r="I9" s="59">
        <v>85</v>
      </c>
      <c r="J9" s="59">
        <v>75</v>
      </c>
      <c r="K9" s="59">
        <v>50</v>
      </c>
      <c r="L9" s="59">
        <v>55</v>
      </c>
      <c r="M9" s="61"/>
      <c r="O9" s="60">
        <v>401.08</v>
      </c>
      <c r="P9" s="60">
        <v>40</v>
      </c>
    </row>
    <row r="10" spans="1:16" s="60" customFormat="1" ht="39.950000000000003" customHeight="1">
      <c r="A10" s="57">
        <v>3</v>
      </c>
      <c r="B10" s="58" t="s">
        <v>23</v>
      </c>
      <c r="C10" s="49">
        <f t="shared" si="1"/>
        <v>100</v>
      </c>
      <c r="D10" s="59">
        <v>0</v>
      </c>
      <c r="E10" s="59">
        <v>50</v>
      </c>
      <c r="F10" s="59">
        <v>0</v>
      </c>
      <c r="G10" s="59">
        <v>0</v>
      </c>
      <c r="H10" s="59">
        <v>0</v>
      </c>
      <c r="I10" s="59">
        <v>50</v>
      </c>
      <c r="J10" s="59">
        <v>0</v>
      </c>
      <c r="K10" s="59">
        <v>0</v>
      </c>
      <c r="L10" s="59">
        <v>0</v>
      </c>
      <c r="M10" s="58"/>
      <c r="O10" s="60">
        <v>228.67</v>
      </c>
      <c r="P10" s="60">
        <v>145</v>
      </c>
    </row>
    <row r="11" spans="1:16" s="60" customFormat="1" ht="39.950000000000003" customHeight="1">
      <c r="A11" s="63">
        <v>4</v>
      </c>
      <c r="B11" s="58" t="s">
        <v>24</v>
      </c>
      <c r="C11" s="49">
        <f t="shared" si="1"/>
        <v>138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27</v>
      </c>
      <c r="J11" s="59">
        <v>31.5</v>
      </c>
      <c r="K11" s="59">
        <v>0</v>
      </c>
      <c r="L11" s="113">
        <v>79.5</v>
      </c>
      <c r="M11" s="61"/>
      <c r="O11" s="60">
        <v>153.29</v>
      </c>
      <c r="P11" s="60">
        <v>80</v>
      </c>
    </row>
    <row r="12" spans="1:16" s="60" customFormat="1" ht="39.950000000000003" customHeight="1">
      <c r="A12" s="63">
        <v>5</v>
      </c>
      <c r="B12" s="58" t="s">
        <v>25</v>
      </c>
      <c r="C12" s="49">
        <f t="shared" si="1"/>
        <v>45</v>
      </c>
      <c r="D12" s="59">
        <v>10</v>
      </c>
      <c r="E12" s="59">
        <v>0</v>
      </c>
      <c r="F12" s="59">
        <v>5</v>
      </c>
      <c r="G12" s="59">
        <v>5</v>
      </c>
      <c r="H12" s="59">
        <v>5</v>
      </c>
      <c r="I12" s="59">
        <v>5</v>
      </c>
      <c r="J12" s="59">
        <v>5</v>
      </c>
      <c r="K12" s="59">
        <v>5</v>
      </c>
      <c r="L12" s="59">
        <v>5</v>
      </c>
      <c r="M12" s="58"/>
      <c r="O12" s="60">
        <v>259.51</v>
      </c>
      <c r="P12" s="60">
        <v>80</v>
      </c>
    </row>
    <row r="13" spans="1:16" s="60" customFormat="1" ht="39.950000000000003" customHeight="1">
      <c r="A13" s="57" t="s">
        <v>26</v>
      </c>
      <c r="B13" s="58" t="s">
        <v>27</v>
      </c>
      <c r="C13" s="49">
        <f t="shared" si="1"/>
        <v>500</v>
      </c>
      <c r="D13" s="59">
        <v>0</v>
      </c>
      <c r="E13" s="59">
        <v>0</v>
      </c>
      <c r="F13" s="59">
        <v>20</v>
      </c>
      <c r="G13" s="59">
        <v>0</v>
      </c>
      <c r="H13" s="59">
        <v>40</v>
      </c>
      <c r="I13" s="59">
        <v>145</v>
      </c>
      <c r="J13" s="59">
        <v>80</v>
      </c>
      <c r="K13" s="59">
        <v>80</v>
      </c>
      <c r="L13" s="59">
        <v>135</v>
      </c>
      <c r="M13" s="58"/>
      <c r="P13" s="60">
        <v>135</v>
      </c>
    </row>
    <row r="14" spans="1:16">
      <c r="P14" s="60">
        <v>55</v>
      </c>
    </row>
    <row r="15" spans="1:16">
      <c r="F15" s="60"/>
      <c r="G15" s="60"/>
      <c r="H15" s="60"/>
      <c r="I15" s="60"/>
      <c r="J15" s="60"/>
      <c r="K15" s="60"/>
      <c r="L15" s="60"/>
    </row>
  </sheetData>
  <autoFilter ref="A4:M13"/>
  <mergeCells count="2">
    <mergeCell ref="A2:M2"/>
    <mergeCell ref="A5:B5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1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pane xSplit="1" ySplit="6" topLeftCell="B7" activePane="bottomRight" state="frozen"/>
      <selection activeCell="E6" sqref="E6"/>
      <selection pane="topRight" activeCell="E6" sqref="E6"/>
      <selection pane="bottomLeft" activeCell="E6" sqref="E6"/>
      <selection pane="bottomRight" activeCell="E7" sqref="E7:E13"/>
    </sheetView>
  </sheetViews>
  <sheetFormatPr defaultColWidth="9" defaultRowHeight="14.25"/>
  <cols>
    <col min="1" max="1" width="6.375" style="30" customWidth="1"/>
    <col min="2" max="2" width="17.625" style="31" customWidth="1"/>
    <col min="3" max="4" width="22.25" style="32" customWidth="1"/>
    <col min="5" max="5" width="15.625" style="32" customWidth="1"/>
    <col min="6" max="6" width="14" style="32" customWidth="1"/>
    <col min="7" max="7" width="13.25" style="32" customWidth="1"/>
    <col min="8" max="16384" width="9" style="32"/>
  </cols>
  <sheetData>
    <row r="1" spans="1:7" ht="22.5" customHeight="1">
      <c r="A1" s="33" t="s">
        <v>28</v>
      </c>
    </row>
    <row r="2" spans="1:7" ht="41.25" customHeight="1">
      <c r="A2" s="92" t="s">
        <v>29</v>
      </c>
      <c r="B2" s="92"/>
      <c r="C2" s="92"/>
      <c r="D2" s="92"/>
      <c r="E2" s="92"/>
      <c r="F2" s="92"/>
    </row>
    <row r="3" spans="1:7" ht="24.95" customHeight="1">
      <c r="B3" s="34"/>
      <c r="C3" s="35"/>
      <c r="D3" s="35"/>
      <c r="E3" s="30" t="s">
        <v>1</v>
      </c>
      <c r="F3" s="36"/>
    </row>
    <row r="4" spans="1:7" s="28" customFormat="1" ht="35.1" customHeight="1">
      <c r="A4" s="94" t="s">
        <v>2</v>
      </c>
      <c r="B4" s="94" t="s">
        <v>30</v>
      </c>
      <c r="C4" s="93" t="s">
        <v>31</v>
      </c>
      <c r="D4" s="93"/>
      <c r="E4" s="93" t="s">
        <v>32</v>
      </c>
      <c r="F4" s="95" t="s">
        <v>14</v>
      </c>
    </row>
    <row r="5" spans="1:7" s="28" customFormat="1" ht="35.1" customHeight="1">
      <c r="A5" s="94"/>
      <c r="B5" s="94"/>
      <c r="C5" s="37" t="s">
        <v>33</v>
      </c>
      <c r="D5" s="37" t="s">
        <v>34</v>
      </c>
      <c r="E5" s="93"/>
      <c r="F5" s="95"/>
    </row>
    <row r="6" spans="1:7" s="28" customFormat="1" ht="35.1" customHeight="1">
      <c r="A6" s="94" t="s">
        <v>15</v>
      </c>
      <c r="B6" s="94"/>
      <c r="C6" s="38">
        <f>SUM(C7:C13)</f>
        <v>2123821.2000000002</v>
      </c>
      <c r="D6" s="38">
        <f>SUM(D7:D13)</f>
        <v>1101009.46</v>
      </c>
      <c r="E6" s="79">
        <f>SUM(E7:E13)</f>
        <v>1234.56</v>
      </c>
      <c r="F6" s="96" t="s">
        <v>35</v>
      </c>
      <c r="G6" s="39"/>
    </row>
    <row r="7" spans="1:7" s="28" customFormat="1" ht="35.1" customHeight="1">
      <c r="A7" s="42">
        <v>1</v>
      </c>
      <c r="B7" s="43" t="s">
        <v>7</v>
      </c>
      <c r="C7" s="40">
        <v>8630.65</v>
      </c>
      <c r="D7" s="40">
        <v>33963.449999999997</v>
      </c>
      <c r="E7" s="79">
        <v>21.3</v>
      </c>
      <c r="F7" s="97"/>
      <c r="G7" s="39"/>
    </row>
    <row r="8" spans="1:7" s="29" customFormat="1" ht="35.1" customHeight="1">
      <c r="A8" s="88">
        <v>2</v>
      </c>
      <c r="B8" s="41" t="s">
        <v>8</v>
      </c>
      <c r="C8" s="40">
        <v>16431</v>
      </c>
      <c r="D8" s="80">
        <v>4303.5</v>
      </c>
      <c r="E8" s="79">
        <v>10.37</v>
      </c>
      <c r="F8" s="97"/>
      <c r="G8" s="39"/>
    </row>
    <row r="9" spans="1:7" s="29" customFormat="1" ht="35.1" customHeight="1">
      <c r="A9" s="42">
        <v>3</v>
      </c>
      <c r="B9" s="43" t="s">
        <v>9</v>
      </c>
      <c r="C9" s="40">
        <v>287224.96999999997</v>
      </c>
      <c r="D9" s="40">
        <v>102973.5</v>
      </c>
      <c r="E9" s="79">
        <v>160.34</v>
      </c>
      <c r="F9" s="97"/>
      <c r="G9" s="39"/>
    </row>
    <row r="10" spans="1:7" s="29" customFormat="1" ht="35.1" customHeight="1">
      <c r="A10" s="42">
        <v>4</v>
      </c>
      <c r="B10" s="44" t="s">
        <v>10</v>
      </c>
      <c r="C10" s="45">
        <v>778710.83</v>
      </c>
      <c r="D10" s="45">
        <v>522400.5</v>
      </c>
      <c r="E10" s="79">
        <v>401.08</v>
      </c>
      <c r="F10" s="97"/>
      <c r="G10" s="28"/>
    </row>
    <row r="11" spans="1:7" s="29" customFormat="1" ht="35.1" customHeight="1">
      <c r="A11" s="88">
        <v>5</v>
      </c>
      <c r="B11" s="44" t="s">
        <v>11</v>
      </c>
      <c r="C11" s="45">
        <v>402491</v>
      </c>
      <c r="D11" s="45">
        <v>167459.75</v>
      </c>
      <c r="E11" s="79">
        <v>228.67</v>
      </c>
      <c r="F11" s="97"/>
      <c r="G11" s="28"/>
    </row>
    <row r="12" spans="1:7" s="29" customFormat="1" ht="35.1" customHeight="1">
      <c r="A12" s="42">
        <v>6</v>
      </c>
      <c r="B12" s="43" t="s">
        <v>12</v>
      </c>
      <c r="C12" s="40">
        <v>200236.15</v>
      </c>
      <c r="D12" s="40">
        <v>175508.76</v>
      </c>
      <c r="E12" s="79">
        <v>153.29</v>
      </c>
      <c r="F12" s="97"/>
      <c r="G12" s="28"/>
    </row>
    <row r="13" spans="1:7" s="29" customFormat="1" ht="35.1" customHeight="1">
      <c r="A13" s="42">
        <v>7</v>
      </c>
      <c r="B13" s="46" t="s">
        <v>13</v>
      </c>
      <c r="C13" s="40">
        <v>430096.6</v>
      </c>
      <c r="D13" s="40">
        <v>94400</v>
      </c>
      <c r="E13" s="79">
        <v>259.51</v>
      </c>
      <c r="F13" s="98"/>
      <c r="G13" s="28"/>
    </row>
    <row r="14" spans="1:7">
      <c r="G14" s="28"/>
    </row>
  </sheetData>
  <mergeCells count="8">
    <mergeCell ref="A2:F2"/>
    <mergeCell ref="C4:D4"/>
    <mergeCell ref="A6:B6"/>
    <mergeCell ref="A4:A5"/>
    <mergeCell ref="B4:B5"/>
    <mergeCell ref="E4:E5"/>
    <mergeCell ref="F4:F5"/>
    <mergeCell ref="F6:F13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86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D6" sqref="D6:D12"/>
    </sheetView>
  </sheetViews>
  <sheetFormatPr defaultColWidth="9" defaultRowHeight="14.25"/>
  <cols>
    <col min="1" max="1" width="6.625" style="69" customWidth="1"/>
    <col min="2" max="2" width="12.625" style="69" customWidth="1"/>
    <col min="3" max="3" width="15.25" style="69" customWidth="1"/>
    <col min="4" max="4" width="21.75" style="69" customWidth="1"/>
    <col min="5" max="5" width="17.375" style="69" customWidth="1"/>
    <col min="6" max="16384" width="9" style="69"/>
  </cols>
  <sheetData>
    <row r="1" spans="1:5" ht="27" customHeight="1">
      <c r="A1" s="69" t="s">
        <v>36</v>
      </c>
    </row>
    <row r="2" spans="1:5" ht="42.75" customHeight="1">
      <c r="A2" s="99" t="s">
        <v>37</v>
      </c>
      <c r="B2" s="99"/>
      <c r="C2" s="99"/>
      <c r="D2" s="99"/>
      <c r="E2" s="99"/>
    </row>
    <row r="3" spans="1:5" ht="27" customHeight="1">
      <c r="B3" s="86"/>
      <c r="C3" s="86"/>
      <c r="D3" s="86"/>
      <c r="E3" s="87" t="s">
        <v>1</v>
      </c>
    </row>
    <row r="4" spans="1:5" ht="57.75" customHeight="1">
      <c r="A4" s="72" t="s">
        <v>2</v>
      </c>
      <c r="B4" s="72" t="s">
        <v>38</v>
      </c>
      <c r="C4" s="72" t="s">
        <v>39</v>
      </c>
      <c r="D4" s="72" t="s">
        <v>32</v>
      </c>
      <c r="E4" s="72" t="s">
        <v>40</v>
      </c>
    </row>
    <row r="5" spans="1:5" ht="50.25" customHeight="1">
      <c r="A5" s="73"/>
      <c r="B5" s="72" t="s">
        <v>15</v>
      </c>
      <c r="C5" s="72">
        <f>SUM(C6:C12)</f>
        <v>16659</v>
      </c>
      <c r="D5" s="74">
        <f>SUM(D6:D12)</f>
        <v>1250</v>
      </c>
      <c r="E5" s="100" t="s">
        <v>41</v>
      </c>
    </row>
    <row r="6" spans="1:5" s="27" customFormat="1" ht="39.950000000000003" customHeight="1">
      <c r="A6" s="75">
        <v>1</v>
      </c>
      <c r="B6" s="75" t="s">
        <v>7</v>
      </c>
      <c r="C6" s="75">
        <v>1203</v>
      </c>
      <c r="D6" s="76">
        <v>90</v>
      </c>
      <c r="E6" s="101"/>
    </row>
    <row r="7" spans="1:5" s="27" customFormat="1" ht="39.950000000000003" customHeight="1">
      <c r="A7" s="75">
        <v>2</v>
      </c>
      <c r="B7" s="75" t="s">
        <v>8</v>
      </c>
      <c r="C7" s="75">
        <v>595</v>
      </c>
      <c r="D7" s="76">
        <v>45</v>
      </c>
      <c r="E7" s="101"/>
    </row>
    <row r="8" spans="1:5" s="27" customFormat="1" ht="39.950000000000003" customHeight="1">
      <c r="A8" s="75">
        <v>3</v>
      </c>
      <c r="B8" s="75" t="s">
        <v>9</v>
      </c>
      <c r="C8" s="75">
        <v>2992</v>
      </c>
      <c r="D8" s="76">
        <v>224</v>
      </c>
      <c r="E8" s="101"/>
    </row>
    <row r="9" spans="1:5" s="27" customFormat="1" ht="39.950000000000003" customHeight="1">
      <c r="A9" s="75">
        <v>4</v>
      </c>
      <c r="B9" s="75" t="s">
        <v>10</v>
      </c>
      <c r="C9" s="75">
        <v>2879</v>
      </c>
      <c r="D9" s="76">
        <v>216</v>
      </c>
      <c r="E9" s="101"/>
    </row>
    <row r="10" spans="1:5" s="27" customFormat="1" ht="39.950000000000003" customHeight="1">
      <c r="A10" s="75">
        <v>5</v>
      </c>
      <c r="B10" s="75" t="s">
        <v>11</v>
      </c>
      <c r="C10" s="75">
        <v>3221</v>
      </c>
      <c r="D10" s="76">
        <v>242</v>
      </c>
      <c r="E10" s="101"/>
    </row>
    <row r="11" spans="1:5" s="27" customFormat="1" ht="39.950000000000003" customHeight="1">
      <c r="A11" s="75">
        <v>6</v>
      </c>
      <c r="B11" s="75" t="s">
        <v>12</v>
      </c>
      <c r="C11" s="75">
        <v>2748</v>
      </c>
      <c r="D11" s="76">
        <v>206</v>
      </c>
      <c r="E11" s="101"/>
    </row>
    <row r="12" spans="1:5" s="27" customFormat="1" ht="39.950000000000003" customHeight="1">
      <c r="A12" s="75">
        <v>7</v>
      </c>
      <c r="B12" s="75" t="s">
        <v>13</v>
      </c>
      <c r="C12" s="75">
        <v>3021</v>
      </c>
      <c r="D12" s="76">
        <v>227</v>
      </c>
      <c r="E12" s="102"/>
    </row>
  </sheetData>
  <mergeCells count="2">
    <mergeCell ref="A2:E2"/>
    <mergeCell ref="E5:E12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firstPageNumber="4" fitToHeight="10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87"/>
  <sheetViews>
    <sheetView workbookViewId="0">
      <pane ySplit="4" topLeftCell="A5" activePane="bottomLeft" state="frozen"/>
      <selection activeCell="E6" sqref="E6"/>
      <selection pane="bottomLeft" activeCell="C6" sqref="C6:C76"/>
    </sheetView>
  </sheetViews>
  <sheetFormatPr defaultColWidth="9" defaultRowHeight="14.25"/>
  <cols>
    <col min="1" max="1" width="10.625" style="83" customWidth="1"/>
    <col min="2" max="2" width="32.625" style="83" customWidth="1"/>
    <col min="3" max="3" width="17.75" style="83" customWidth="1"/>
    <col min="4" max="4" width="23" style="83" customWidth="1"/>
    <col min="5" max="16384" width="9" style="83"/>
  </cols>
  <sheetData>
    <row r="1" spans="1:4" ht="21.75" customHeight="1">
      <c r="A1" s="5" t="s">
        <v>42</v>
      </c>
    </row>
    <row r="2" spans="1:4" ht="48" customHeight="1">
      <c r="A2" s="99" t="s">
        <v>43</v>
      </c>
      <c r="B2" s="99"/>
      <c r="C2" s="99"/>
      <c r="D2" s="99"/>
    </row>
    <row r="3" spans="1:4" ht="18" customHeight="1">
      <c r="A3" s="6"/>
      <c r="B3" s="6"/>
      <c r="C3" s="103" t="s">
        <v>1</v>
      </c>
      <c r="D3" s="103"/>
    </row>
    <row r="4" spans="1:4" s="1" customFormat="1" ht="50.1" customHeight="1">
      <c r="A4" s="7" t="s">
        <v>2</v>
      </c>
      <c r="B4" s="7" t="s">
        <v>44</v>
      </c>
      <c r="C4" s="7" t="s">
        <v>32</v>
      </c>
      <c r="D4" s="8" t="s">
        <v>14</v>
      </c>
    </row>
    <row r="5" spans="1:4" s="1" customFormat="1" ht="30" customHeight="1">
      <c r="A5" s="7" t="s">
        <v>15</v>
      </c>
      <c r="B5" s="7" t="s">
        <v>45</v>
      </c>
      <c r="C5" s="9">
        <f>C6+C13+C17+C30+C48+C65+C76</f>
        <v>365</v>
      </c>
      <c r="D5" s="10" t="s">
        <v>46</v>
      </c>
    </row>
    <row r="6" spans="1:4" s="1" customFormat="1" ht="27.75" customHeight="1">
      <c r="A6" s="7" t="s">
        <v>4</v>
      </c>
      <c r="B6" s="7" t="s">
        <v>47</v>
      </c>
      <c r="C6" s="9">
        <f>SUM(C7:C12)</f>
        <v>30</v>
      </c>
      <c r="D6" s="11"/>
    </row>
    <row r="7" spans="1:4" s="84" customFormat="1" ht="27.75" hidden="1" customHeight="1">
      <c r="A7" s="12">
        <v>1</v>
      </c>
      <c r="B7" s="13" t="s">
        <v>48</v>
      </c>
      <c r="C7" s="14">
        <v>5</v>
      </c>
      <c r="D7" s="12"/>
    </row>
    <row r="8" spans="1:4" s="84" customFormat="1" ht="27.75" hidden="1" customHeight="1">
      <c r="A8" s="12">
        <v>2</v>
      </c>
      <c r="B8" s="13" t="s">
        <v>49</v>
      </c>
      <c r="C8" s="14">
        <v>5</v>
      </c>
      <c r="D8" s="12"/>
    </row>
    <row r="9" spans="1:4" s="84" customFormat="1" ht="27.75" hidden="1" customHeight="1">
      <c r="A9" s="12">
        <v>3</v>
      </c>
      <c r="B9" s="13" t="s">
        <v>50</v>
      </c>
      <c r="C9" s="14">
        <v>5</v>
      </c>
      <c r="D9" s="12"/>
    </row>
    <row r="10" spans="1:4" s="84" customFormat="1" ht="27.75" hidden="1" customHeight="1">
      <c r="A10" s="12">
        <v>4</v>
      </c>
      <c r="B10" s="13" t="s">
        <v>51</v>
      </c>
      <c r="C10" s="14">
        <v>5</v>
      </c>
      <c r="D10" s="15"/>
    </row>
    <row r="11" spans="1:4" s="84" customFormat="1" ht="27.75" hidden="1" customHeight="1">
      <c r="A11" s="12">
        <v>5</v>
      </c>
      <c r="B11" s="13" t="s">
        <v>52</v>
      </c>
      <c r="C11" s="14">
        <v>5</v>
      </c>
      <c r="D11" s="15"/>
    </row>
    <row r="12" spans="1:4" s="84" customFormat="1" ht="27.75" hidden="1" customHeight="1">
      <c r="A12" s="12">
        <v>6</v>
      </c>
      <c r="B12" s="13" t="s">
        <v>53</v>
      </c>
      <c r="C12" s="14">
        <v>5</v>
      </c>
      <c r="D12" s="15"/>
    </row>
    <row r="13" spans="1:4" s="2" customFormat="1" ht="27.75" customHeight="1">
      <c r="A13" s="7" t="s">
        <v>4</v>
      </c>
      <c r="B13" s="8" t="s">
        <v>54</v>
      </c>
      <c r="C13" s="16">
        <f>SUM(C14:C16)</f>
        <v>15</v>
      </c>
      <c r="D13" s="17"/>
    </row>
    <row r="14" spans="1:4" s="84" customFormat="1" ht="27.75" hidden="1" customHeight="1">
      <c r="A14" s="12">
        <v>1</v>
      </c>
      <c r="B14" s="12" t="s">
        <v>55</v>
      </c>
      <c r="C14" s="14">
        <v>5</v>
      </c>
      <c r="D14" s="15"/>
    </row>
    <row r="15" spans="1:4" s="84" customFormat="1" ht="27.75" hidden="1" customHeight="1">
      <c r="A15" s="12">
        <v>2</v>
      </c>
      <c r="B15" s="12" t="s">
        <v>56</v>
      </c>
      <c r="C15" s="14">
        <v>5</v>
      </c>
      <c r="D15" s="12"/>
    </row>
    <row r="16" spans="1:4" s="84" customFormat="1" ht="27.75" hidden="1" customHeight="1">
      <c r="A16" s="12">
        <v>3</v>
      </c>
      <c r="B16" s="12" t="s">
        <v>57</v>
      </c>
      <c r="C16" s="14">
        <v>5</v>
      </c>
      <c r="D16" s="12"/>
    </row>
    <row r="17" spans="1:4" s="2" customFormat="1" ht="27.75" customHeight="1">
      <c r="A17" s="7" t="s">
        <v>4</v>
      </c>
      <c r="B17" s="7" t="s">
        <v>58</v>
      </c>
      <c r="C17" s="16">
        <f>SUM(C18:C29)</f>
        <v>55</v>
      </c>
      <c r="D17" s="17"/>
    </row>
    <row r="18" spans="1:4" s="2" customFormat="1" ht="27.75" hidden="1" customHeight="1">
      <c r="A18" s="12">
        <v>1</v>
      </c>
      <c r="B18" s="12" t="s">
        <v>59</v>
      </c>
      <c r="C18" s="14">
        <v>5</v>
      </c>
      <c r="D18" s="12"/>
    </row>
    <row r="19" spans="1:4" ht="27.75" hidden="1" customHeight="1">
      <c r="A19" s="12">
        <v>2</v>
      </c>
      <c r="B19" s="12" t="s">
        <v>60</v>
      </c>
      <c r="C19" s="14">
        <v>5</v>
      </c>
      <c r="D19" s="12"/>
    </row>
    <row r="20" spans="1:4" ht="27.75" hidden="1" customHeight="1">
      <c r="A20" s="12">
        <v>3</v>
      </c>
      <c r="B20" s="13" t="s">
        <v>61</v>
      </c>
      <c r="C20" s="14">
        <v>5</v>
      </c>
      <c r="D20" s="18"/>
    </row>
    <row r="21" spans="1:4" ht="27.75" hidden="1" customHeight="1">
      <c r="A21" s="12">
        <v>4</v>
      </c>
      <c r="B21" s="12" t="s">
        <v>62</v>
      </c>
      <c r="C21" s="14">
        <v>5</v>
      </c>
      <c r="D21" s="12"/>
    </row>
    <row r="22" spans="1:4" ht="27.75" hidden="1" customHeight="1">
      <c r="A22" s="12">
        <v>5</v>
      </c>
      <c r="B22" s="12" t="s">
        <v>63</v>
      </c>
      <c r="C22" s="14">
        <v>5</v>
      </c>
      <c r="D22" s="12"/>
    </row>
    <row r="23" spans="1:4" ht="27.75" hidden="1" customHeight="1">
      <c r="A23" s="12">
        <v>6</v>
      </c>
      <c r="B23" s="12" t="s">
        <v>64</v>
      </c>
      <c r="C23" s="14">
        <v>5</v>
      </c>
      <c r="D23" s="12"/>
    </row>
    <row r="24" spans="1:4" ht="27.75" hidden="1" customHeight="1">
      <c r="A24" s="12">
        <v>7</v>
      </c>
      <c r="B24" s="12" t="s">
        <v>65</v>
      </c>
      <c r="C24" s="14">
        <v>5</v>
      </c>
      <c r="D24" s="18"/>
    </row>
    <row r="25" spans="1:4" s="1" customFormat="1" ht="27.75" hidden="1" customHeight="1">
      <c r="A25" s="12">
        <v>8</v>
      </c>
      <c r="B25" s="12" t="s">
        <v>66</v>
      </c>
      <c r="C25" s="14">
        <v>5</v>
      </c>
      <c r="D25" s="11"/>
    </row>
    <row r="26" spans="1:4" ht="27.75" hidden="1" customHeight="1">
      <c r="A26" s="12">
        <v>9</v>
      </c>
      <c r="B26" s="12" t="s">
        <v>67</v>
      </c>
      <c r="C26" s="14">
        <v>5</v>
      </c>
      <c r="D26" s="12"/>
    </row>
    <row r="27" spans="1:4" ht="27.75" hidden="1" customHeight="1">
      <c r="A27" s="12">
        <v>10</v>
      </c>
      <c r="B27" s="12" t="s">
        <v>68</v>
      </c>
      <c r="C27" s="14">
        <v>5</v>
      </c>
      <c r="D27" s="18"/>
    </row>
    <row r="28" spans="1:4" ht="27.75" hidden="1" customHeight="1">
      <c r="A28" s="12">
        <v>11</v>
      </c>
      <c r="B28" s="12" t="s">
        <v>69</v>
      </c>
      <c r="C28" s="14">
        <v>5</v>
      </c>
      <c r="D28" s="12"/>
    </row>
    <row r="29" spans="1:4" s="2" customFormat="1" ht="27.75" hidden="1" customHeight="1">
      <c r="A29" s="12">
        <v>12</v>
      </c>
      <c r="B29" s="12" t="s">
        <v>70</v>
      </c>
      <c r="C29" s="14">
        <v>0</v>
      </c>
      <c r="D29" s="17"/>
    </row>
    <row r="30" spans="1:4" s="1" customFormat="1" ht="27.75" customHeight="1">
      <c r="A30" s="7" t="s">
        <v>4</v>
      </c>
      <c r="B30" s="7" t="s">
        <v>71</v>
      </c>
      <c r="C30" s="16">
        <f>SUM(C31:C47)</f>
        <v>85</v>
      </c>
      <c r="D30" s="11"/>
    </row>
    <row r="31" spans="1:4" ht="27.75" hidden="1" customHeight="1">
      <c r="A31" s="12">
        <v>1</v>
      </c>
      <c r="B31" s="19" t="s">
        <v>72</v>
      </c>
      <c r="C31" s="14">
        <v>5</v>
      </c>
      <c r="D31" s="18"/>
    </row>
    <row r="32" spans="1:4" ht="27.75" hidden="1" customHeight="1">
      <c r="A32" s="12">
        <v>2</v>
      </c>
      <c r="B32" s="19" t="s">
        <v>73</v>
      </c>
      <c r="C32" s="14">
        <v>5</v>
      </c>
      <c r="D32" s="12"/>
    </row>
    <row r="33" spans="1:5" s="3" customFormat="1" ht="27.75" hidden="1" customHeight="1">
      <c r="A33" s="12">
        <v>3</v>
      </c>
      <c r="B33" s="19" t="s">
        <v>74</v>
      </c>
      <c r="C33" s="14">
        <v>5</v>
      </c>
      <c r="D33" s="12"/>
    </row>
    <row r="34" spans="1:5" ht="27.75" hidden="1" customHeight="1">
      <c r="A34" s="12">
        <v>4</v>
      </c>
      <c r="B34" s="19" t="s">
        <v>75</v>
      </c>
      <c r="C34" s="14">
        <v>5</v>
      </c>
      <c r="D34" s="12"/>
    </row>
    <row r="35" spans="1:5" s="3" customFormat="1" ht="27.75" hidden="1" customHeight="1">
      <c r="A35" s="12">
        <v>5</v>
      </c>
      <c r="B35" s="19" t="s">
        <v>76</v>
      </c>
      <c r="C35" s="14">
        <v>5</v>
      </c>
      <c r="D35" s="12"/>
    </row>
    <row r="36" spans="1:5" s="3" customFormat="1" ht="27.75" hidden="1" customHeight="1">
      <c r="A36" s="12">
        <v>6</v>
      </c>
      <c r="B36" s="19" t="s">
        <v>77</v>
      </c>
      <c r="C36" s="14">
        <v>5</v>
      </c>
      <c r="D36" s="12"/>
      <c r="E36" s="20"/>
    </row>
    <row r="37" spans="1:5" s="3" customFormat="1" ht="27.75" hidden="1" customHeight="1">
      <c r="A37" s="12">
        <v>7</v>
      </c>
      <c r="B37" s="19" t="s">
        <v>78</v>
      </c>
      <c r="C37" s="14">
        <v>5</v>
      </c>
      <c r="D37" s="15"/>
    </row>
    <row r="38" spans="1:5" s="3" customFormat="1" ht="27.75" hidden="1" customHeight="1">
      <c r="A38" s="12">
        <v>8</v>
      </c>
      <c r="B38" s="19" t="s">
        <v>79</v>
      </c>
      <c r="C38" s="14">
        <v>5</v>
      </c>
      <c r="D38" s="15"/>
    </row>
    <row r="39" spans="1:5" ht="27.75" hidden="1" customHeight="1">
      <c r="A39" s="12">
        <v>9</v>
      </c>
      <c r="B39" s="19" t="s">
        <v>80</v>
      </c>
      <c r="C39" s="14">
        <v>5</v>
      </c>
      <c r="D39" s="12"/>
    </row>
    <row r="40" spans="1:5" s="84" customFormat="1" ht="27.75" hidden="1" customHeight="1">
      <c r="A40" s="12">
        <v>10</v>
      </c>
      <c r="B40" s="19" t="s">
        <v>81</v>
      </c>
      <c r="C40" s="14">
        <v>5</v>
      </c>
      <c r="D40" s="12"/>
    </row>
    <row r="41" spans="1:5" s="84" customFormat="1" ht="27.75" hidden="1" customHeight="1">
      <c r="A41" s="12">
        <v>11</v>
      </c>
      <c r="B41" s="19" t="s">
        <v>82</v>
      </c>
      <c r="C41" s="14">
        <v>5</v>
      </c>
      <c r="D41" s="15"/>
    </row>
    <row r="42" spans="1:5" s="84" customFormat="1" ht="27.75" hidden="1" customHeight="1">
      <c r="A42" s="12">
        <v>12</v>
      </c>
      <c r="B42" s="19" t="s">
        <v>83</v>
      </c>
      <c r="C42" s="14">
        <v>5</v>
      </c>
      <c r="D42" s="12"/>
    </row>
    <row r="43" spans="1:5" s="84" customFormat="1" ht="27.75" hidden="1" customHeight="1">
      <c r="A43" s="12">
        <v>13</v>
      </c>
      <c r="B43" s="19" t="s">
        <v>84</v>
      </c>
      <c r="C43" s="14">
        <v>5</v>
      </c>
      <c r="D43" s="12"/>
    </row>
    <row r="44" spans="1:5" s="84" customFormat="1" ht="27.75" hidden="1" customHeight="1">
      <c r="A44" s="12">
        <v>14</v>
      </c>
      <c r="B44" s="19" t="s">
        <v>85</v>
      </c>
      <c r="C44" s="14">
        <v>5</v>
      </c>
      <c r="D44" s="12"/>
    </row>
    <row r="45" spans="1:5" s="84" customFormat="1" ht="27.75" hidden="1" customHeight="1">
      <c r="A45" s="12">
        <v>15</v>
      </c>
      <c r="B45" s="19" t="s">
        <v>86</v>
      </c>
      <c r="C45" s="14">
        <v>5</v>
      </c>
      <c r="D45" s="12"/>
    </row>
    <row r="46" spans="1:5" s="84" customFormat="1" ht="27.75" hidden="1" customHeight="1">
      <c r="A46" s="12">
        <v>16</v>
      </c>
      <c r="B46" s="19" t="s">
        <v>87</v>
      </c>
      <c r="C46" s="14">
        <v>5</v>
      </c>
      <c r="D46" s="15"/>
    </row>
    <row r="47" spans="1:5" s="84" customFormat="1" ht="27.75" hidden="1" customHeight="1">
      <c r="A47" s="12">
        <v>17</v>
      </c>
      <c r="B47" s="19" t="s">
        <v>88</v>
      </c>
      <c r="C47" s="14">
        <v>5</v>
      </c>
      <c r="D47" s="12"/>
    </row>
    <row r="48" spans="1:5" s="2" customFormat="1" ht="27.75" customHeight="1">
      <c r="A48" s="7" t="s">
        <v>4</v>
      </c>
      <c r="B48" s="21" t="s">
        <v>89</v>
      </c>
      <c r="C48" s="16">
        <f>SUM(C49:C64)</f>
        <v>75</v>
      </c>
      <c r="D48" s="17"/>
    </row>
    <row r="49" spans="1:4" s="84" customFormat="1" ht="27.75" hidden="1" customHeight="1">
      <c r="A49" s="12">
        <v>1</v>
      </c>
      <c r="B49" s="13" t="s">
        <v>90</v>
      </c>
      <c r="C49" s="14">
        <v>5</v>
      </c>
      <c r="D49" s="15"/>
    </row>
    <row r="50" spans="1:4" s="84" customFormat="1" ht="27.75" hidden="1" customHeight="1">
      <c r="A50" s="12">
        <v>2</v>
      </c>
      <c r="B50" s="13" t="s">
        <v>91</v>
      </c>
      <c r="C50" s="14">
        <v>5</v>
      </c>
      <c r="D50" s="15"/>
    </row>
    <row r="51" spans="1:4" s="84" customFormat="1" ht="27.75" hidden="1" customHeight="1">
      <c r="A51" s="12">
        <v>3</v>
      </c>
      <c r="B51" s="13" t="s">
        <v>92</v>
      </c>
      <c r="C51" s="14">
        <v>5</v>
      </c>
      <c r="D51" s="12"/>
    </row>
    <row r="52" spans="1:4" s="84" customFormat="1" ht="27.75" hidden="1" customHeight="1">
      <c r="A52" s="12">
        <v>4</v>
      </c>
      <c r="B52" s="13" t="s">
        <v>93</v>
      </c>
      <c r="C52" s="14">
        <v>5</v>
      </c>
      <c r="D52" s="15"/>
    </row>
    <row r="53" spans="1:4" s="84" customFormat="1" ht="27.75" hidden="1" customHeight="1">
      <c r="A53" s="12">
        <v>5</v>
      </c>
      <c r="B53" s="13" t="s">
        <v>94</v>
      </c>
      <c r="C53" s="14">
        <v>5</v>
      </c>
      <c r="D53" s="12"/>
    </row>
    <row r="54" spans="1:4" s="84" customFormat="1" ht="27.75" hidden="1" customHeight="1">
      <c r="A54" s="12">
        <v>6</v>
      </c>
      <c r="B54" s="13" t="s">
        <v>95</v>
      </c>
      <c r="C54" s="14">
        <v>5</v>
      </c>
      <c r="D54" s="15"/>
    </row>
    <row r="55" spans="1:4" s="84" customFormat="1" ht="27.75" hidden="1" customHeight="1">
      <c r="A55" s="12">
        <v>7</v>
      </c>
      <c r="B55" s="13" t="s">
        <v>96</v>
      </c>
      <c r="C55" s="14">
        <v>5</v>
      </c>
      <c r="D55" s="12"/>
    </row>
    <row r="56" spans="1:4" s="84" customFormat="1" ht="27.75" hidden="1" customHeight="1">
      <c r="A56" s="12">
        <v>8</v>
      </c>
      <c r="B56" s="13" t="s">
        <v>97</v>
      </c>
      <c r="C56" s="14">
        <v>5</v>
      </c>
      <c r="D56" s="12"/>
    </row>
    <row r="57" spans="1:4" s="84" customFormat="1" ht="27.75" hidden="1" customHeight="1">
      <c r="A57" s="12">
        <v>9</v>
      </c>
      <c r="B57" s="13" t="s">
        <v>98</v>
      </c>
      <c r="C57" s="14">
        <v>5</v>
      </c>
      <c r="D57" s="15"/>
    </row>
    <row r="58" spans="1:4" s="84" customFormat="1" ht="27.75" hidden="1" customHeight="1">
      <c r="A58" s="12">
        <v>10</v>
      </c>
      <c r="B58" s="13" t="s">
        <v>99</v>
      </c>
      <c r="C58" s="14">
        <v>5</v>
      </c>
      <c r="D58" s="12"/>
    </row>
    <row r="59" spans="1:4" s="84" customFormat="1" ht="27.75" hidden="1" customHeight="1">
      <c r="A59" s="12">
        <v>11</v>
      </c>
      <c r="B59" s="13" t="s">
        <v>100</v>
      </c>
      <c r="C59" s="14">
        <v>5</v>
      </c>
      <c r="D59" s="12"/>
    </row>
    <row r="60" spans="1:4" s="84" customFormat="1" ht="27.75" hidden="1" customHeight="1">
      <c r="A60" s="12">
        <v>12</v>
      </c>
      <c r="B60" s="13" t="s">
        <v>101</v>
      </c>
      <c r="C60" s="14">
        <v>5</v>
      </c>
      <c r="D60" s="12"/>
    </row>
    <row r="61" spans="1:4" s="84" customFormat="1" ht="27.75" hidden="1" customHeight="1">
      <c r="A61" s="12">
        <v>13</v>
      </c>
      <c r="B61" s="13" t="s">
        <v>102</v>
      </c>
      <c r="C61" s="14">
        <v>5</v>
      </c>
      <c r="D61" s="15"/>
    </row>
    <row r="62" spans="1:4" s="84" customFormat="1" ht="27.75" hidden="1" customHeight="1">
      <c r="A62" s="12">
        <v>14</v>
      </c>
      <c r="B62" s="13" t="s">
        <v>103</v>
      </c>
      <c r="C62" s="14">
        <v>5</v>
      </c>
      <c r="D62" s="12"/>
    </row>
    <row r="63" spans="1:4" s="84" customFormat="1" ht="27.75" hidden="1" customHeight="1">
      <c r="A63" s="12">
        <v>15</v>
      </c>
      <c r="B63" s="13" t="s">
        <v>104</v>
      </c>
      <c r="C63" s="14">
        <v>5</v>
      </c>
      <c r="D63" s="15"/>
    </row>
    <row r="64" spans="1:4" s="84" customFormat="1" ht="27.75" hidden="1" customHeight="1">
      <c r="A64" s="12">
        <v>16</v>
      </c>
      <c r="B64" s="13" t="s">
        <v>105</v>
      </c>
      <c r="C64" s="22">
        <v>0</v>
      </c>
      <c r="D64" s="15"/>
    </row>
    <row r="65" spans="1:4" s="2" customFormat="1" ht="27.75" customHeight="1">
      <c r="A65" s="7" t="s">
        <v>4</v>
      </c>
      <c r="B65" s="8" t="s">
        <v>106</v>
      </c>
      <c r="C65" s="16">
        <f>SUM(C66:C75)</f>
        <v>50</v>
      </c>
      <c r="D65" s="17"/>
    </row>
    <row r="66" spans="1:4" s="85" customFormat="1" ht="27.75" hidden="1" customHeight="1">
      <c r="A66" s="23">
        <v>1</v>
      </c>
      <c r="B66" s="12" t="s">
        <v>107</v>
      </c>
      <c r="C66" s="14">
        <v>5</v>
      </c>
      <c r="D66" s="24"/>
    </row>
    <row r="67" spans="1:4" s="1" customFormat="1" ht="27.75" hidden="1" customHeight="1">
      <c r="A67" s="13">
        <v>2</v>
      </c>
      <c r="B67" s="23" t="s">
        <v>108</v>
      </c>
      <c r="C67" s="14">
        <v>5</v>
      </c>
      <c r="D67" s="12"/>
    </row>
    <row r="68" spans="1:4" s="85" customFormat="1" ht="27.75" hidden="1" customHeight="1">
      <c r="A68" s="23">
        <v>3</v>
      </c>
      <c r="B68" s="23" t="s">
        <v>109</v>
      </c>
      <c r="C68" s="14">
        <v>5</v>
      </c>
      <c r="D68" s="24"/>
    </row>
    <row r="69" spans="1:4" s="85" customFormat="1" ht="27.75" hidden="1" customHeight="1">
      <c r="A69" s="13">
        <v>4</v>
      </c>
      <c r="B69" s="23" t="s">
        <v>110</v>
      </c>
      <c r="C69" s="14">
        <v>5</v>
      </c>
      <c r="D69" s="12"/>
    </row>
    <row r="70" spans="1:4" s="85" customFormat="1" ht="27.75" hidden="1" customHeight="1">
      <c r="A70" s="23">
        <v>5</v>
      </c>
      <c r="B70" s="23" t="s">
        <v>111</v>
      </c>
      <c r="C70" s="14">
        <v>5</v>
      </c>
      <c r="D70" s="12"/>
    </row>
    <row r="71" spans="1:4" s="85" customFormat="1" ht="27.75" hidden="1" customHeight="1">
      <c r="A71" s="13">
        <v>6</v>
      </c>
      <c r="B71" s="23" t="s">
        <v>112</v>
      </c>
      <c r="C71" s="14">
        <v>5</v>
      </c>
      <c r="D71" s="12"/>
    </row>
    <row r="72" spans="1:4" s="85" customFormat="1" ht="27.75" hidden="1" customHeight="1">
      <c r="A72" s="23">
        <v>7</v>
      </c>
      <c r="B72" s="23" t="s">
        <v>113</v>
      </c>
      <c r="C72" s="14">
        <v>5</v>
      </c>
      <c r="D72" s="12"/>
    </row>
    <row r="73" spans="1:4" s="85" customFormat="1" ht="27.75" hidden="1" customHeight="1">
      <c r="A73" s="13">
        <v>8</v>
      </c>
      <c r="B73" s="23" t="s">
        <v>114</v>
      </c>
      <c r="C73" s="14">
        <v>5</v>
      </c>
      <c r="D73" s="12"/>
    </row>
    <row r="74" spans="1:4" s="85" customFormat="1" ht="27.75" hidden="1" customHeight="1">
      <c r="A74" s="23">
        <v>9</v>
      </c>
      <c r="B74" s="23" t="s">
        <v>115</v>
      </c>
      <c r="C74" s="14">
        <v>5</v>
      </c>
      <c r="D74" s="24"/>
    </row>
    <row r="75" spans="1:4" s="85" customFormat="1" ht="27.75" hidden="1" customHeight="1">
      <c r="A75" s="13">
        <v>10</v>
      </c>
      <c r="B75" s="23" t="s">
        <v>116</v>
      </c>
      <c r="C75" s="14">
        <v>5</v>
      </c>
      <c r="D75" s="12"/>
    </row>
    <row r="76" spans="1:4" s="4" customFormat="1" ht="27.75" customHeight="1">
      <c r="A76" s="7" t="s">
        <v>4</v>
      </c>
      <c r="B76" s="25" t="s">
        <v>117</v>
      </c>
      <c r="C76" s="16">
        <f>SUM(C77:C87)</f>
        <v>55</v>
      </c>
      <c r="D76" s="26"/>
    </row>
    <row r="77" spans="1:4" s="84" customFormat="1" ht="27.75" hidden="1" customHeight="1">
      <c r="A77" s="12">
        <v>1</v>
      </c>
      <c r="B77" s="12" t="s">
        <v>118</v>
      </c>
      <c r="C77" s="14">
        <v>5</v>
      </c>
      <c r="D77" s="12"/>
    </row>
    <row r="78" spans="1:4" s="1" customFormat="1" ht="27.75" hidden="1" customHeight="1">
      <c r="A78" s="12">
        <v>2</v>
      </c>
      <c r="B78" s="12" t="s">
        <v>119</v>
      </c>
      <c r="C78" s="14">
        <v>5</v>
      </c>
      <c r="D78" s="11"/>
    </row>
    <row r="79" spans="1:4" s="2" customFormat="1" ht="27.75" hidden="1" customHeight="1">
      <c r="A79" s="12">
        <v>3</v>
      </c>
      <c r="B79" s="12" t="s">
        <v>120</v>
      </c>
      <c r="C79" s="14">
        <v>5</v>
      </c>
      <c r="D79" s="17"/>
    </row>
    <row r="80" spans="1:4" s="84" customFormat="1" ht="27.75" hidden="1" customHeight="1">
      <c r="A80" s="12">
        <v>4</v>
      </c>
      <c r="B80" s="12" t="s">
        <v>121</v>
      </c>
      <c r="C80" s="14">
        <v>5</v>
      </c>
      <c r="D80" s="15"/>
    </row>
    <row r="81" spans="1:4" s="84" customFormat="1" ht="27.75" hidden="1" customHeight="1">
      <c r="A81" s="12">
        <v>5</v>
      </c>
      <c r="B81" s="12" t="s">
        <v>122</v>
      </c>
      <c r="C81" s="14">
        <v>5</v>
      </c>
      <c r="D81" s="15"/>
    </row>
    <row r="82" spans="1:4" s="2" customFormat="1" ht="27.75" hidden="1" customHeight="1">
      <c r="A82" s="12">
        <v>6</v>
      </c>
      <c r="B82" s="12" t="s">
        <v>123</v>
      </c>
      <c r="C82" s="14">
        <v>5</v>
      </c>
      <c r="D82" s="17"/>
    </row>
    <row r="83" spans="1:4" s="2" customFormat="1" ht="27.75" hidden="1" customHeight="1">
      <c r="A83" s="12">
        <v>7</v>
      </c>
      <c r="B83" s="12" t="s">
        <v>124</v>
      </c>
      <c r="C83" s="14">
        <v>5</v>
      </c>
      <c r="D83" s="17"/>
    </row>
    <row r="84" spans="1:4" s="84" customFormat="1" ht="27.75" hidden="1" customHeight="1">
      <c r="A84" s="12">
        <v>8</v>
      </c>
      <c r="B84" s="12" t="s">
        <v>125</v>
      </c>
      <c r="C84" s="14">
        <v>5</v>
      </c>
      <c r="D84" s="15"/>
    </row>
    <row r="85" spans="1:4" s="84" customFormat="1" ht="27.75" hidden="1" customHeight="1">
      <c r="A85" s="12">
        <v>9</v>
      </c>
      <c r="B85" s="12" t="s">
        <v>126</v>
      </c>
      <c r="C85" s="14">
        <v>5</v>
      </c>
      <c r="D85" s="12"/>
    </row>
    <row r="86" spans="1:4" s="84" customFormat="1" ht="27.75" hidden="1" customHeight="1">
      <c r="A86" s="12">
        <v>10</v>
      </c>
      <c r="B86" s="12" t="s">
        <v>127</v>
      </c>
      <c r="C86" s="14">
        <v>5</v>
      </c>
      <c r="D86" s="12"/>
    </row>
    <row r="87" spans="1:4" s="84" customFormat="1" ht="27.75" hidden="1" customHeight="1">
      <c r="A87" s="12">
        <v>11</v>
      </c>
      <c r="B87" s="12" t="s">
        <v>128</v>
      </c>
      <c r="C87" s="14">
        <v>5</v>
      </c>
      <c r="D87" s="12"/>
    </row>
  </sheetData>
  <autoFilter ref="A4:E87">
    <filterColumn colId="0">
      <filters>
        <filter val="合计"/>
        <filter val="小计"/>
      </filters>
    </filterColumn>
  </autoFilter>
  <mergeCells count="2">
    <mergeCell ref="A2:D2"/>
    <mergeCell ref="C3:D3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fitToHeight="10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D7" sqref="D7:D9"/>
    </sheetView>
  </sheetViews>
  <sheetFormatPr defaultColWidth="9" defaultRowHeight="14.25"/>
  <cols>
    <col min="1" max="1" width="5.875" style="69" customWidth="1"/>
    <col min="2" max="2" width="10.625" style="69" customWidth="1"/>
    <col min="3" max="3" width="6.625" style="69" customWidth="1"/>
    <col min="4" max="4" width="13.625" style="69" customWidth="1"/>
    <col min="5" max="5" width="6.625" style="69" customWidth="1"/>
    <col min="6" max="6" width="13.625" style="69" customWidth="1"/>
    <col min="7" max="7" width="6.625" style="69" customWidth="1"/>
    <col min="8" max="8" width="13.625" style="69" customWidth="1"/>
    <col min="9" max="9" width="6.625" style="69" customWidth="1"/>
    <col min="10" max="10" width="13.625" style="69" customWidth="1"/>
    <col min="11" max="11" width="5.625" style="69" customWidth="1"/>
    <col min="12" max="16384" width="9" style="69"/>
  </cols>
  <sheetData>
    <row r="1" spans="1:11" ht="35.1" customHeight="1">
      <c r="A1" s="69" t="s">
        <v>129</v>
      </c>
    </row>
    <row r="2" spans="1:11" ht="50.1" customHeight="1">
      <c r="A2" s="99" t="s">
        <v>130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27" customHeight="1">
      <c r="B3" s="81"/>
      <c r="D3" s="82"/>
      <c r="E3" s="81"/>
      <c r="F3" s="81"/>
      <c r="K3" s="82" t="s">
        <v>1</v>
      </c>
    </row>
    <row r="4" spans="1:11" s="70" customFormat="1" ht="35.1" customHeight="1">
      <c r="A4" s="93" t="s">
        <v>2</v>
      </c>
      <c r="B4" s="93" t="s">
        <v>30</v>
      </c>
      <c r="C4" s="93" t="s">
        <v>15</v>
      </c>
      <c r="D4" s="93"/>
      <c r="E4" s="93" t="s">
        <v>131</v>
      </c>
      <c r="F4" s="93"/>
      <c r="G4" s="93" t="s">
        <v>132</v>
      </c>
      <c r="H4" s="93"/>
      <c r="I4" s="93" t="s">
        <v>133</v>
      </c>
      <c r="J4" s="93"/>
      <c r="K4" s="93" t="s">
        <v>14</v>
      </c>
    </row>
    <row r="5" spans="1:11" s="70" customFormat="1" ht="35.1" customHeight="1">
      <c r="A5" s="93"/>
      <c r="B5" s="93"/>
      <c r="C5" s="68" t="s">
        <v>134</v>
      </c>
      <c r="D5" s="68" t="s">
        <v>135</v>
      </c>
      <c r="E5" s="68" t="s">
        <v>134</v>
      </c>
      <c r="F5" s="68" t="s">
        <v>135</v>
      </c>
      <c r="G5" s="68" t="s">
        <v>134</v>
      </c>
      <c r="H5" s="68" t="s">
        <v>135</v>
      </c>
      <c r="I5" s="68" t="s">
        <v>134</v>
      </c>
      <c r="J5" s="68" t="s">
        <v>135</v>
      </c>
      <c r="K5" s="93"/>
    </row>
    <row r="6" spans="1:11" s="70" customFormat="1" ht="45" customHeight="1">
      <c r="A6" s="104" t="s">
        <v>15</v>
      </c>
      <c r="B6" s="105"/>
      <c r="C6" s="68">
        <f t="shared" ref="C6:F6" si="0">SUM(C7:C9)</f>
        <v>62</v>
      </c>
      <c r="D6" s="68">
        <f t="shared" si="0"/>
        <v>138</v>
      </c>
      <c r="E6" s="68">
        <f t="shared" si="0"/>
        <v>32</v>
      </c>
      <c r="F6" s="68">
        <f t="shared" si="0"/>
        <v>48</v>
      </c>
      <c r="G6" s="68">
        <f t="shared" ref="G6:J6" si="1">SUM(G7:G9)</f>
        <v>16</v>
      </c>
      <c r="H6" s="68">
        <f t="shared" si="1"/>
        <v>48</v>
      </c>
      <c r="I6" s="68">
        <f t="shared" si="1"/>
        <v>14</v>
      </c>
      <c r="J6" s="68">
        <f t="shared" si="1"/>
        <v>42</v>
      </c>
      <c r="K6" s="71"/>
    </row>
    <row r="7" spans="1:11" s="70" customFormat="1" ht="45" customHeight="1">
      <c r="A7" s="42">
        <v>1</v>
      </c>
      <c r="B7" s="42" t="s">
        <v>10</v>
      </c>
      <c r="C7" s="42">
        <f>E7+G7+I7</f>
        <v>12</v>
      </c>
      <c r="D7" s="42">
        <f>F7+H7+J7</f>
        <v>27</v>
      </c>
      <c r="E7" s="42">
        <v>6</v>
      </c>
      <c r="F7" s="42">
        <f>E7*1.5</f>
        <v>9</v>
      </c>
      <c r="G7" s="42">
        <v>3</v>
      </c>
      <c r="H7" s="42">
        <f>G7*3</f>
        <v>9</v>
      </c>
      <c r="I7" s="42">
        <v>3</v>
      </c>
      <c r="J7" s="42">
        <f>I7*3</f>
        <v>9</v>
      </c>
      <c r="K7" s="71"/>
    </row>
    <row r="8" spans="1:11" s="70" customFormat="1" ht="45" customHeight="1">
      <c r="A8" s="42">
        <v>2</v>
      </c>
      <c r="B8" s="42" t="s">
        <v>11</v>
      </c>
      <c r="C8" s="42">
        <f t="shared" ref="C8:C9" si="2">E8+G8+I8</f>
        <v>13</v>
      </c>
      <c r="D8" s="42">
        <f t="shared" ref="D8:D9" si="3">F8+H8+J8</f>
        <v>31.5</v>
      </c>
      <c r="E8" s="42">
        <v>5</v>
      </c>
      <c r="F8" s="42">
        <f t="shared" ref="F8:F9" si="4">E8*1.5</f>
        <v>7.5</v>
      </c>
      <c r="G8" s="42">
        <v>7</v>
      </c>
      <c r="H8" s="42">
        <f t="shared" ref="H8:H9" si="5">G8*3</f>
        <v>21</v>
      </c>
      <c r="I8" s="42">
        <v>1</v>
      </c>
      <c r="J8" s="42">
        <f t="shared" ref="J8:J9" si="6">I8*3</f>
        <v>3</v>
      </c>
      <c r="K8" s="71"/>
    </row>
    <row r="9" spans="1:11" s="70" customFormat="1" ht="45" customHeight="1">
      <c r="A9" s="42">
        <v>3</v>
      </c>
      <c r="B9" s="42" t="s">
        <v>13</v>
      </c>
      <c r="C9" s="42">
        <f t="shared" si="2"/>
        <v>37</v>
      </c>
      <c r="D9" s="42">
        <f t="shared" si="3"/>
        <v>79.5</v>
      </c>
      <c r="E9" s="42">
        <v>21</v>
      </c>
      <c r="F9" s="42">
        <f t="shared" si="4"/>
        <v>31.5</v>
      </c>
      <c r="G9" s="42">
        <v>6</v>
      </c>
      <c r="H9" s="42">
        <f t="shared" si="5"/>
        <v>18</v>
      </c>
      <c r="I9" s="42">
        <v>10</v>
      </c>
      <c r="J9" s="42">
        <f t="shared" si="6"/>
        <v>30</v>
      </c>
      <c r="K9" s="71"/>
    </row>
    <row r="10" spans="1:11" s="70" customFormat="1" ht="51.75" customHeight="1">
      <c r="A10" s="106" t="s">
        <v>136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</sheetData>
  <mergeCells count="10">
    <mergeCell ref="A6:B6"/>
    <mergeCell ref="A10:K10"/>
    <mergeCell ref="A4:A5"/>
    <mergeCell ref="B4:B5"/>
    <mergeCell ref="K4:K5"/>
    <mergeCell ref="A2:K2"/>
    <mergeCell ref="C4:D4"/>
    <mergeCell ref="E4:F4"/>
    <mergeCell ref="G4:H4"/>
    <mergeCell ref="I4:J4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firstPageNumber="4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G7" sqref="G7:G12"/>
    </sheetView>
  </sheetViews>
  <sheetFormatPr defaultColWidth="9" defaultRowHeight="14.25"/>
  <cols>
    <col min="1" max="1" width="6.625" style="69" customWidth="1"/>
    <col min="2" max="2" width="11.75" style="69" customWidth="1"/>
    <col min="3" max="3" width="12.375" style="69" customWidth="1"/>
    <col min="4" max="6" width="10.625" style="69" customWidth="1"/>
    <col min="7" max="7" width="13.375" style="69" customWidth="1"/>
    <col min="8" max="8" width="5.625" style="69" customWidth="1"/>
    <col min="9" max="16384" width="9" style="69"/>
  </cols>
  <sheetData>
    <row r="1" spans="1:8" s="65" customFormat="1" ht="24.95" customHeight="1">
      <c r="A1" s="64" t="s">
        <v>137</v>
      </c>
    </row>
    <row r="2" spans="1:8" s="66" customFormat="1" ht="35.1" customHeight="1">
      <c r="A2" s="107" t="s">
        <v>138</v>
      </c>
      <c r="B2" s="107"/>
      <c r="C2" s="107"/>
      <c r="D2" s="107"/>
      <c r="E2" s="107"/>
      <c r="F2" s="107"/>
      <c r="G2" s="107"/>
      <c r="H2" s="107"/>
    </row>
    <row r="3" spans="1:8" s="65" customFormat="1" ht="24.95" customHeight="1">
      <c r="A3" s="77"/>
      <c r="B3" s="77"/>
      <c r="C3" s="77"/>
      <c r="D3" s="77"/>
      <c r="H3" s="78" t="s">
        <v>139</v>
      </c>
    </row>
    <row r="4" spans="1:8" s="67" customFormat="1" ht="35.1" customHeight="1">
      <c r="A4" s="111" t="s">
        <v>2</v>
      </c>
      <c r="B4" s="111" t="s">
        <v>30</v>
      </c>
      <c r="C4" s="111" t="s">
        <v>140</v>
      </c>
      <c r="D4" s="108" t="s">
        <v>141</v>
      </c>
      <c r="E4" s="109"/>
      <c r="F4" s="110"/>
      <c r="G4" s="111" t="s">
        <v>32</v>
      </c>
      <c r="H4" s="111" t="s">
        <v>14</v>
      </c>
    </row>
    <row r="5" spans="1:8" s="67" customFormat="1" ht="35.1" customHeight="1">
      <c r="A5" s="112"/>
      <c r="B5" s="112"/>
      <c r="C5" s="112"/>
      <c r="D5" s="68" t="s">
        <v>142</v>
      </c>
      <c r="E5" s="68" t="s">
        <v>143</v>
      </c>
      <c r="F5" s="68" t="s">
        <v>144</v>
      </c>
      <c r="G5" s="112"/>
      <c r="H5" s="112"/>
    </row>
    <row r="6" spans="1:8" s="67" customFormat="1" ht="35.1" customHeight="1">
      <c r="A6" s="93" t="s">
        <v>15</v>
      </c>
      <c r="B6" s="93"/>
      <c r="C6" s="68">
        <f>SUM(C7:C12)</f>
        <v>423</v>
      </c>
      <c r="D6" s="68">
        <f t="shared" ref="D6:G6" si="0">SUM(D7:D12)</f>
        <v>60</v>
      </c>
      <c r="E6" s="68">
        <f t="shared" si="0"/>
        <v>212</v>
      </c>
      <c r="F6" s="68">
        <f t="shared" si="0"/>
        <v>151</v>
      </c>
      <c r="G6" s="79">
        <f t="shared" si="0"/>
        <v>500</v>
      </c>
      <c r="H6" s="68"/>
    </row>
    <row r="7" spans="1:8" s="65" customFormat="1" ht="35.1" customHeight="1">
      <c r="A7" s="42">
        <v>1</v>
      </c>
      <c r="B7" s="42" t="s">
        <v>7</v>
      </c>
      <c r="C7" s="42">
        <v>9</v>
      </c>
      <c r="D7" s="42" t="s">
        <v>145</v>
      </c>
      <c r="E7" s="42">
        <v>1</v>
      </c>
      <c r="F7" s="42">
        <v>8</v>
      </c>
      <c r="G7" s="80">
        <v>20</v>
      </c>
      <c r="H7" s="42"/>
    </row>
    <row r="8" spans="1:8" s="65" customFormat="1" ht="35.1" customHeight="1">
      <c r="A8" s="42">
        <v>2</v>
      </c>
      <c r="B8" s="42" t="s">
        <v>9</v>
      </c>
      <c r="C8" s="42">
        <v>27</v>
      </c>
      <c r="D8" s="42">
        <v>3</v>
      </c>
      <c r="E8" s="42">
        <v>9</v>
      </c>
      <c r="F8" s="42">
        <v>15</v>
      </c>
      <c r="G8" s="80">
        <v>40</v>
      </c>
      <c r="H8" s="42"/>
    </row>
    <row r="9" spans="1:8" s="65" customFormat="1" ht="35.1" customHeight="1">
      <c r="A9" s="42">
        <v>3</v>
      </c>
      <c r="B9" s="42" t="s">
        <v>10</v>
      </c>
      <c r="C9" s="42">
        <v>139</v>
      </c>
      <c r="D9" s="42">
        <v>13</v>
      </c>
      <c r="E9" s="42">
        <v>77</v>
      </c>
      <c r="F9" s="42">
        <v>49</v>
      </c>
      <c r="G9" s="80">
        <v>145</v>
      </c>
      <c r="H9" s="42"/>
    </row>
    <row r="10" spans="1:8" s="65" customFormat="1" ht="35.1" customHeight="1">
      <c r="A10" s="42">
        <v>4</v>
      </c>
      <c r="B10" s="42" t="s">
        <v>11</v>
      </c>
      <c r="C10" s="42">
        <v>63</v>
      </c>
      <c r="D10" s="42">
        <v>26</v>
      </c>
      <c r="E10" s="42">
        <v>19</v>
      </c>
      <c r="F10" s="42">
        <v>18</v>
      </c>
      <c r="G10" s="80">
        <v>80</v>
      </c>
      <c r="H10" s="42"/>
    </row>
    <row r="11" spans="1:8" s="65" customFormat="1" ht="35.1" customHeight="1">
      <c r="A11" s="42">
        <v>5</v>
      </c>
      <c r="B11" s="42" t="s">
        <v>12</v>
      </c>
      <c r="C11" s="42">
        <v>68</v>
      </c>
      <c r="D11" s="42">
        <v>1</v>
      </c>
      <c r="E11" s="42">
        <v>43</v>
      </c>
      <c r="F11" s="42">
        <v>24</v>
      </c>
      <c r="G11" s="80">
        <v>80</v>
      </c>
      <c r="H11" s="42"/>
    </row>
    <row r="12" spans="1:8" s="65" customFormat="1" ht="35.1" customHeight="1">
      <c r="A12" s="42">
        <v>6</v>
      </c>
      <c r="B12" s="42" t="s">
        <v>13</v>
      </c>
      <c r="C12" s="42">
        <v>117</v>
      </c>
      <c r="D12" s="42">
        <v>17</v>
      </c>
      <c r="E12" s="42">
        <v>63</v>
      </c>
      <c r="F12" s="42">
        <v>37</v>
      </c>
      <c r="G12" s="80">
        <v>135</v>
      </c>
      <c r="H12" s="42"/>
    </row>
  </sheetData>
  <mergeCells count="8">
    <mergeCell ref="A2:H2"/>
    <mergeCell ref="D4:F4"/>
    <mergeCell ref="A6:B6"/>
    <mergeCell ref="A4:A5"/>
    <mergeCell ref="B4:B5"/>
    <mergeCell ref="C4:C5"/>
    <mergeCell ref="G4:G5"/>
    <mergeCell ref="H4:H5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附件1</vt:lpstr>
      <vt:lpstr>附件2</vt:lpstr>
      <vt:lpstr>附件3</vt:lpstr>
      <vt:lpstr>附件4</vt:lpstr>
      <vt:lpstr>附件5</vt:lpstr>
      <vt:lpstr>附件6</vt:lpstr>
      <vt:lpstr>附件1!Print_Area</vt:lpstr>
      <vt:lpstr>附件2!Print_Area</vt:lpstr>
      <vt:lpstr>附件4!Print_Area</vt:lpstr>
      <vt:lpstr>附件1!Print_Titles</vt:lpstr>
      <vt:lpstr>附件2!Print_Titles</vt:lpstr>
      <vt:lpstr>附件4!Print_Titles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谭宝燕</cp:lastModifiedBy>
  <cp:lastPrinted>2020-07-02T03:17:28Z</cp:lastPrinted>
  <dcterms:created xsi:type="dcterms:W3CDTF">2015-12-21T06:28:00Z</dcterms:created>
  <dcterms:modified xsi:type="dcterms:W3CDTF">2020-07-02T03:53:15Z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