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中央" sheetId="1" r:id="rId1"/>
  </sheets>
  <calcPr calcId="144525"/>
</workbook>
</file>

<file path=xl/sharedStrings.xml><?xml version="1.0" encoding="utf-8"?>
<sst xmlns="http://schemas.openxmlformats.org/spreadsheetml/2006/main" count="42" uniqueCount="30">
  <si>
    <t>附件2</t>
  </si>
  <si>
    <t>老年人福利拟分配方案</t>
  </si>
  <si>
    <t>地区</t>
  </si>
  <si>
    <t>分配因素</t>
  </si>
  <si>
    <t>因素分析
总得分</t>
  </si>
  <si>
    <t>按因素分析
分配金额
（万元）</t>
  </si>
  <si>
    <t>调整分配
金额
（万元）</t>
  </si>
  <si>
    <t>申报项目因素
（0.3）</t>
  </si>
  <si>
    <t>户籍老人
因素
（0.1）</t>
  </si>
  <si>
    <t>特困供养
老人因素
（0.1）</t>
  </si>
  <si>
    <t>辖区内区域性特困供养机构因素
（0.2）</t>
  </si>
  <si>
    <t>辖区财力
因素
（0.15）</t>
  </si>
  <si>
    <t>往年资金
使用绩效
因素
（0.15）</t>
  </si>
  <si>
    <t>机构养老项目
（0.2）</t>
  </si>
  <si>
    <t>居家养老项目
（0.1）</t>
  </si>
  <si>
    <t>重点项目
（0.14）</t>
  </si>
  <si>
    <t>其他项目
（0.06）</t>
  </si>
  <si>
    <t>重点项目
（0.07）</t>
  </si>
  <si>
    <t>其他项目
（0.03）</t>
  </si>
  <si>
    <t>个数</t>
  </si>
  <si>
    <t>得分</t>
  </si>
  <si>
    <t>人数</t>
  </si>
  <si>
    <t>机构
个数</t>
  </si>
  <si>
    <t>省定补助比例</t>
  </si>
  <si>
    <t>绩效欠佳项目数量</t>
  </si>
  <si>
    <t>台山市</t>
  </si>
  <si>
    <t>开平市</t>
  </si>
  <si>
    <t>恩平市</t>
  </si>
  <si>
    <t>合计</t>
  </si>
  <si>
    <t>说明：
1.此次下达我市资金主要用于补助经济欠发达地区，按照因素分析法分配；
2.“申报项目”因素（满分0.3分），按照各类项目数量占比确定，数量多的得分最高，“重点项目”主要指区域性养老中心建设、长者食堂等相关项目；
3.“户籍老人”因素（满分0.1），按照2018年底三市户籍老人人数占比确定，人数最多的得0.1分，台山市得0.1分，开平市得0.07分，恩平市得0.04分，
4.“特困供养老人”因素（满分0.1），按照2019年11月三市特困供养老人人数占比确定，人数最多的得0.1分，台山市得0.1分，开平市得0.04分，恩平市得0.04分；
5.“辖区内区域性特困供养机构”因素（满分0.2），特困供养机构最多的得0.2分，台山市得0.05分，开平市得0.15，恩平市得0.2分；
6.“辖区财力系数”因素（满分0.15），省厅对台、开、恩三地底线民生保障项目补助标准为台山、恩平60%，开平50%，故台山市、恩平市得0.15分，开平市按占比得0.13分；
7.“往年资金使用绩效”因素（满分0.15），无绩效欠佳项目得0.15分，台山市得0.05分，开平市得0.15分，恩平市得0.1分。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</si>
</sst>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0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方正仿宋简体"/>
      <charset val="134"/>
    </font>
    <font>
      <sz val="11"/>
      <name val="方正仿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177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tabSelected="1" workbookViewId="0">
      <selection activeCell="A12" sqref="A12:V12"/>
    </sheetView>
  </sheetViews>
  <sheetFormatPr defaultColWidth="9" defaultRowHeight="13.5"/>
  <cols>
    <col min="1" max="1" width="7.125" customWidth="1"/>
    <col min="2" max="2" width="4.75" style="1" customWidth="1"/>
    <col min="3" max="3" width="5.75" style="1" customWidth="1"/>
    <col min="4" max="4" width="4.75" style="1" customWidth="1"/>
    <col min="5" max="5" width="5.75" style="1" customWidth="1"/>
    <col min="6" max="6" width="4.75" style="1" customWidth="1"/>
    <col min="7" max="7" width="5.375" style="1" customWidth="1"/>
    <col min="8" max="8" width="4.75" style="1" customWidth="1"/>
    <col min="9" max="9" width="5.375" style="1" customWidth="1"/>
    <col min="10" max="10" width="7.5" style="1" customWidth="1"/>
    <col min="11" max="11" width="5.625" style="1" customWidth="1"/>
    <col min="12" max="12" width="5.5" style="1" customWidth="1"/>
    <col min="13" max="13" width="5.625" style="1" customWidth="1"/>
    <col min="14" max="14" width="5.125" style="1" customWidth="1"/>
    <col min="15" max="17" width="5.625" style="1" customWidth="1"/>
    <col min="18" max="18" width="5.375" style="1" customWidth="1"/>
    <col min="19" max="19" width="5.625" customWidth="1"/>
    <col min="20" max="20" width="9" style="1"/>
    <col min="21" max="21" width="11.25" style="1" customWidth="1"/>
    <col min="22" max="22" width="9" style="1"/>
  </cols>
  <sheetData>
    <row r="1" spans="1:1">
      <c r="A1" t="s">
        <v>0</v>
      </c>
    </row>
    <row r="2" ht="32.25" customHeight="1" spans="1:2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29.25" customHeight="1" spans="1:22">
      <c r="A3" s="3" t="s">
        <v>2</v>
      </c>
      <c r="B3" s="4" t="s">
        <v>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 t="s">
        <v>4</v>
      </c>
      <c r="U3" s="5" t="s">
        <v>5</v>
      </c>
      <c r="V3" s="5" t="s">
        <v>6</v>
      </c>
    </row>
    <row r="4" ht="27.75" customHeight="1" spans="1:22">
      <c r="A4" s="3"/>
      <c r="B4" s="5" t="s">
        <v>7</v>
      </c>
      <c r="C4" s="4"/>
      <c r="D4" s="4"/>
      <c r="E4" s="4"/>
      <c r="F4" s="4"/>
      <c r="G4" s="4"/>
      <c r="H4" s="4"/>
      <c r="I4" s="4"/>
      <c r="J4" s="5" t="s">
        <v>8</v>
      </c>
      <c r="K4" s="5"/>
      <c r="L4" s="5" t="s">
        <v>9</v>
      </c>
      <c r="M4" s="5"/>
      <c r="N4" s="5" t="s">
        <v>10</v>
      </c>
      <c r="O4" s="5"/>
      <c r="P4" s="5" t="s">
        <v>11</v>
      </c>
      <c r="Q4" s="5"/>
      <c r="R4" s="5" t="s">
        <v>12</v>
      </c>
      <c r="S4" s="5"/>
      <c r="T4" s="5"/>
      <c r="U4" s="5"/>
      <c r="V4" s="5"/>
    </row>
    <row r="5" ht="31.5" customHeight="1" spans="1:22">
      <c r="A5" s="3"/>
      <c r="B5" s="6" t="s">
        <v>13</v>
      </c>
      <c r="C5" s="3"/>
      <c r="D5" s="3"/>
      <c r="E5" s="3"/>
      <c r="F5" s="6" t="s">
        <v>14</v>
      </c>
      <c r="G5" s="6"/>
      <c r="H5" s="6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ht="36" customHeight="1" spans="1:22">
      <c r="A6" s="3"/>
      <c r="B6" s="6" t="s">
        <v>15</v>
      </c>
      <c r="C6" s="3"/>
      <c r="D6" s="6" t="s">
        <v>16</v>
      </c>
      <c r="E6" s="3"/>
      <c r="F6" s="6" t="s">
        <v>17</v>
      </c>
      <c r="G6" s="6"/>
      <c r="H6" s="6" t="s">
        <v>18</v>
      </c>
      <c r="I6" s="6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ht="60" customHeight="1" spans="1:22">
      <c r="A7" s="3"/>
      <c r="B7" s="6" t="s">
        <v>19</v>
      </c>
      <c r="C7" s="6" t="s">
        <v>20</v>
      </c>
      <c r="D7" s="6" t="s">
        <v>19</v>
      </c>
      <c r="E7" s="6" t="s">
        <v>20</v>
      </c>
      <c r="F7" s="6" t="s">
        <v>19</v>
      </c>
      <c r="G7" s="6" t="s">
        <v>20</v>
      </c>
      <c r="H7" s="3" t="s">
        <v>19</v>
      </c>
      <c r="I7" s="6" t="s">
        <v>20</v>
      </c>
      <c r="J7" s="6" t="s">
        <v>21</v>
      </c>
      <c r="K7" s="6" t="s">
        <v>20</v>
      </c>
      <c r="L7" s="6" t="s">
        <v>21</v>
      </c>
      <c r="M7" s="6" t="s">
        <v>20</v>
      </c>
      <c r="N7" s="6" t="s">
        <v>22</v>
      </c>
      <c r="O7" s="6" t="s">
        <v>20</v>
      </c>
      <c r="P7" s="6" t="s">
        <v>23</v>
      </c>
      <c r="Q7" s="6" t="s">
        <v>20</v>
      </c>
      <c r="R7" s="6" t="s">
        <v>24</v>
      </c>
      <c r="S7" s="6" t="s">
        <v>20</v>
      </c>
      <c r="T7" s="5"/>
      <c r="U7" s="5"/>
      <c r="V7" s="5"/>
    </row>
    <row r="8" ht="24" customHeight="1" spans="1:22">
      <c r="A8" s="7" t="s">
        <v>25</v>
      </c>
      <c r="B8" s="3">
        <v>1</v>
      </c>
      <c r="C8" s="3">
        <v>0.05</v>
      </c>
      <c r="D8" s="3">
        <v>4</v>
      </c>
      <c r="E8" s="3">
        <v>0.06</v>
      </c>
      <c r="F8" s="3">
        <v>0</v>
      </c>
      <c r="G8" s="3">
        <v>0</v>
      </c>
      <c r="H8" s="3">
        <v>0</v>
      </c>
      <c r="I8" s="3">
        <v>0</v>
      </c>
      <c r="J8" s="3">
        <v>219093</v>
      </c>
      <c r="K8" s="3">
        <v>0.1</v>
      </c>
      <c r="L8" s="3">
        <v>3824</v>
      </c>
      <c r="M8" s="3">
        <v>0.1</v>
      </c>
      <c r="N8" s="3">
        <v>1</v>
      </c>
      <c r="O8" s="3">
        <v>0.05</v>
      </c>
      <c r="P8" s="3">
        <v>0.6</v>
      </c>
      <c r="Q8" s="3">
        <v>0.15</v>
      </c>
      <c r="R8" s="3">
        <v>32</v>
      </c>
      <c r="S8" s="3">
        <v>0.05</v>
      </c>
      <c r="T8" s="3">
        <f>C8+E8+G8+I8+K8+M8+O8+Q8+S8</f>
        <v>0.56</v>
      </c>
      <c r="U8" s="9">
        <f>T8/(T8+T9+T10)*68</f>
        <v>19.5282051282051</v>
      </c>
      <c r="V8" s="10">
        <v>19.5</v>
      </c>
    </row>
    <row r="9" ht="24" customHeight="1" spans="1:22">
      <c r="A9" s="7" t="s">
        <v>26</v>
      </c>
      <c r="B9" s="3">
        <v>1</v>
      </c>
      <c r="C9" s="3">
        <v>0.05</v>
      </c>
      <c r="D9" s="3">
        <v>2</v>
      </c>
      <c r="E9" s="3">
        <v>0.03</v>
      </c>
      <c r="F9" s="3">
        <v>2</v>
      </c>
      <c r="G9" s="3">
        <v>0.07</v>
      </c>
      <c r="H9" s="3">
        <v>0</v>
      </c>
      <c r="I9" s="3">
        <v>0</v>
      </c>
      <c r="J9" s="3">
        <v>145697</v>
      </c>
      <c r="K9" s="3">
        <v>0.07</v>
      </c>
      <c r="L9" s="3">
        <v>1701</v>
      </c>
      <c r="M9" s="3">
        <v>0.04</v>
      </c>
      <c r="N9" s="3">
        <v>3</v>
      </c>
      <c r="O9" s="3">
        <v>0.15</v>
      </c>
      <c r="P9" s="3">
        <v>0.5</v>
      </c>
      <c r="Q9" s="3">
        <v>0.13</v>
      </c>
      <c r="R9" s="3">
        <v>0</v>
      </c>
      <c r="S9" s="3">
        <v>0.15</v>
      </c>
      <c r="T9" s="3">
        <f>C9+E9+G9+I9+K9+M9+O9+Q9+S9</f>
        <v>0.69</v>
      </c>
      <c r="U9" s="9">
        <f>T9/(T8+T9+T10)*68</f>
        <v>24.0615384615385</v>
      </c>
      <c r="V9" s="10">
        <v>24.1</v>
      </c>
    </row>
    <row r="10" ht="24" customHeight="1" spans="1:22">
      <c r="A10" s="7" t="s">
        <v>27</v>
      </c>
      <c r="B10" s="3">
        <v>3</v>
      </c>
      <c r="C10" s="3">
        <v>0.14</v>
      </c>
      <c r="D10" s="3">
        <v>0</v>
      </c>
      <c r="E10" s="3">
        <v>0</v>
      </c>
      <c r="F10" s="3">
        <v>0</v>
      </c>
      <c r="G10" s="3">
        <v>0</v>
      </c>
      <c r="H10" s="3">
        <v>1</v>
      </c>
      <c r="I10" s="3">
        <v>0.03</v>
      </c>
      <c r="J10" s="3">
        <v>91625</v>
      </c>
      <c r="K10" s="3">
        <v>0.04</v>
      </c>
      <c r="L10" s="3">
        <v>1435</v>
      </c>
      <c r="M10" s="3">
        <v>0.04</v>
      </c>
      <c r="N10" s="3">
        <v>4</v>
      </c>
      <c r="O10" s="3">
        <v>0.2</v>
      </c>
      <c r="P10" s="3">
        <v>0.6</v>
      </c>
      <c r="Q10" s="3">
        <v>0.15</v>
      </c>
      <c r="R10" s="3">
        <v>9</v>
      </c>
      <c r="S10" s="3">
        <v>0.1</v>
      </c>
      <c r="T10" s="3">
        <f>C10+E10+G10+I10+K10+M10+O10+Q10+S10</f>
        <v>0.7</v>
      </c>
      <c r="U10" s="9">
        <f>T10/(T8+T9+T10)*68</f>
        <v>24.4102564102564</v>
      </c>
      <c r="V10" s="10">
        <v>24.4</v>
      </c>
    </row>
    <row r="11" ht="24" customHeight="1" spans="1:22">
      <c r="A11" s="7" t="s">
        <v>28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1"/>
      <c r="T11" s="3"/>
      <c r="U11" s="9">
        <f>SUM(U8:U10)</f>
        <v>68</v>
      </c>
      <c r="V11" s="10">
        <f>SUM(V8:V10)</f>
        <v>68</v>
      </c>
    </row>
    <row r="12" ht="149.25" customHeight="1" spans="1:22">
      <c r="A12" s="8" t="s">
        <v>29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</sheetData>
  <mergeCells count="19">
    <mergeCell ref="A2:V2"/>
    <mergeCell ref="B3:S3"/>
    <mergeCell ref="B4:I4"/>
    <mergeCell ref="B5:E5"/>
    <mergeCell ref="F5:I5"/>
    <mergeCell ref="B6:C6"/>
    <mergeCell ref="D6:E6"/>
    <mergeCell ref="F6:G6"/>
    <mergeCell ref="H6:I6"/>
    <mergeCell ref="A12:V12"/>
    <mergeCell ref="A3:A7"/>
    <mergeCell ref="T3:T7"/>
    <mergeCell ref="U3:U7"/>
    <mergeCell ref="V3:V7"/>
    <mergeCell ref="J4:K6"/>
    <mergeCell ref="L4:M6"/>
    <mergeCell ref="N4:O6"/>
    <mergeCell ref="P4:Q6"/>
    <mergeCell ref="R4:S6"/>
  </mergeCells>
  <printOptions horizontalCentered="1"/>
  <pageMargins left="0.511811023622047" right="0.511811023622047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2019-12-12T09:28:00Z</dcterms:created>
  <cp:lastPrinted>2019-12-17T02:52:00Z</cp:lastPrinted>
  <dcterms:modified xsi:type="dcterms:W3CDTF">2020-11-03T08:12:35Z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