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347\Desktop\"/>
    </mc:Choice>
  </mc:AlternateContent>
  <workbookProtection lockStructure="1"/>
  <bookViews>
    <workbookView xWindow="-110" yWindow="-110" windowWidth="19420" windowHeight="10420" tabRatio="756"/>
  </bookViews>
  <sheets>
    <sheet name="企业人工成本情况" sheetId="6" r:id="rId1"/>
    <sheet name="1.0行政区划" sheetId="7" state="hidden" r:id="rId2"/>
    <sheet name="人工成本情况指标" sheetId="8" state="hidden" r:id="rId3"/>
    <sheet name="0.0人工成本情况（隐藏）" sheetId="9" state="hidden" r:id="rId4"/>
    <sheet name="从业人员工资报酬" sheetId="1" r:id="rId5"/>
    <sheet name="职业与自理情况" sheetId="10" state="hidden" r:id="rId6"/>
    <sheet name="Sheet2" sheetId="2" state="hidden" r:id="rId7"/>
  </sheets>
  <definedNames>
    <definedName name="潮州市">'1.0行政区划'!$T$3:$T$13</definedName>
    <definedName name="东莞市">'1.0行政区划'!$R$3:$R$13</definedName>
    <definedName name="佛山市">'1.0行政区划'!$G$3:$G$13</definedName>
    <definedName name="固定期限">#REF!</definedName>
    <definedName name="广州市">'1.0行政区划'!$B$3:$B$13</definedName>
    <definedName name="合同制用工">#REF!</definedName>
    <definedName name="河源市">'1.0行政区划'!$O$3:$O$13</definedName>
    <definedName name="惠州市">'1.0行政区划'!$L$3:$L$13</definedName>
    <definedName name="江门市">'1.0行政区划'!$H$3:$H$13</definedName>
    <definedName name="揭阳市">'1.0行政区划'!$U$3:$U$13</definedName>
    <definedName name="劳动合同类型">Sheet2!$N$2:$N$4</definedName>
    <definedName name="劳务派遣用工">#REF!</definedName>
    <definedName name="茂名市">'1.0行政区划'!$J$3:$J$13</definedName>
    <definedName name="梅州市">'1.0行政区划'!$M$3:$M$13</definedName>
    <definedName name="清远市">'1.0行政区划'!$Q$3:$Q$13</definedName>
    <definedName name="汕头市">'1.0行政区划'!$F$3:$F$13</definedName>
    <definedName name="汕尾市">'1.0行政区划'!$N$3:$N$13</definedName>
    <definedName name="韶关市">'1.0行政区划'!$C$3:$C$13</definedName>
    <definedName name="深圳市">'1.0行政区划'!$D$3:$D$13</definedName>
    <definedName name="是否工会会员">Sheet2!$P$2:$P$3</definedName>
    <definedName name="性别">Sheet2!$A$2:$A$3</definedName>
    <definedName name="学历">Sheet2!$C$2:$C$6</definedName>
    <definedName name="阳江市">'1.0行政区划'!$P$3:$P$13</definedName>
    <definedName name="养老护理员">职业与自理情况!$G$2:$G$4</definedName>
    <definedName name="用工形式">Sheet2!$L$2:$L$3</definedName>
    <definedName name="云浮市">'1.0行政区划'!$V$3:$V$13</definedName>
    <definedName name="湛江市">'1.0行政区划'!$I$3:$I$13</definedName>
    <definedName name="肇庆市">'1.0行政区划'!$K$3:$K$13</definedName>
    <definedName name="职业">职业与自理情况!$A$2</definedName>
    <definedName name="中山市">'1.0行政区划'!$S$3:$S$13</definedName>
    <definedName name="珠海市">'1.0行政区划'!$E$3:$E$13</definedName>
  </definedNames>
  <calcPr calcId="152511"/>
</workbook>
</file>

<file path=xl/calcChain.xml><?xml version="1.0" encoding="utf-8"?>
<calcChain xmlns="http://schemas.openxmlformats.org/spreadsheetml/2006/main">
  <c r="G14" i="6" l="1"/>
  <c r="G15" i="6"/>
  <c r="R5" i="1" l="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4" i="1"/>
  <c r="L4" i="1"/>
  <c r="G29" i="6"/>
  <c r="G28" i="6"/>
  <c r="S5" i="1" l="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G3" i="6"/>
  <c r="B25" i="6"/>
  <c r="G9" i="6" l="1"/>
  <c r="X3" i="9"/>
  <c r="M3" i="9"/>
  <c r="L3" i="9"/>
  <c r="G26" i="6"/>
  <c r="AD3" i="9"/>
  <c r="AC3" i="9"/>
  <c r="AB3" i="9"/>
  <c r="AA3" i="9"/>
  <c r="Z3" i="9"/>
  <c r="Y3" i="9"/>
  <c r="W3" i="9"/>
  <c r="V3" i="9"/>
  <c r="U3" i="9"/>
  <c r="S3" i="9"/>
  <c r="R3" i="9"/>
  <c r="Q3" i="9"/>
  <c r="P3" i="9"/>
  <c r="O3" i="9"/>
  <c r="N3" i="9"/>
  <c r="K3" i="9"/>
  <c r="J3" i="9"/>
  <c r="I3" i="9"/>
  <c r="H3" i="9"/>
  <c r="G3" i="9"/>
  <c r="F3" i="9"/>
  <c r="E3" i="9"/>
  <c r="D3" i="9"/>
  <c r="C3" i="9"/>
  <c r="B3" i="9"/>
  <c r="A3" i="9"/>
  <c r="G16" i="6"/>
  <c r="G24" i="6"/>
  <c r="T3" i="9" l="1"/>
</calcChain>
</file>

<file path=xl/comments1.xml><?xml version="1.0" encoding="utf-8"?>
<comments xmlns="http://schemas.openxmlformats.org/spreadsheetml/2006/main">
  <authors>
    <author>张晓婷</author>
    <author>鎏liu</author>
  </authors>
  <commentList>
    <comment ref="A3" authorId="0" shapeId="0">
      <text>
        <r>
          <rPr>
            <sz val="9"/>
            <color indexed="81"/>
            <rFont val="宋体"/>
            <family val="3"/>
            <charset val="134"/>
          </rPr>
          <t>指按照《国务院关于批转发展改革委等部门法人和其他组织统一社会信用代码制度建设总体方案的通知》（国发〔2015〕33号）规定，由赋码主管部门给每一个法人单位和其他组织颁发的在全国范围内唯一的、终身不变的法定身份识别码。
已经领取统一社会信用代码的法人单位和产业活动单位，应按照《营业执照》（证书）上的统一社会信用代码填写。统一社会信用代码由18位的阿拉伯数字或大写英文字母（不使用I、O、Z、S、V）组成。</t>
        </r>
      </text>
    </comment>
    <comment ref="A4" authorId="0" shapeId="0">
      <text>
        <r>
          <rPr>
            <sz val="9"/>
            <color indexed="81"/>
            <rFont val="宋体"/>
            <family val="3"/>
            <charset val="134"/>
          </rPr>
          <t>指根据中华人民共和国国家标准《全国组织机构代码编制规则》（GB11714-1997），由组织机构代码登记主管部门给每个企业、事业单位、机关、社会团体和民办非企业等单位颁发的在全国范围内唯一的、始终不变的法定代码。组织机构代码共9位，无论是法人单位还是产业活动单位，组织机构代码均由8位无属性的数字和1位校验码组成。</t>
        </r>
      </text>
    </comment>
    <comment ref="A5" authorId="0" shapeId="0">
      <text>
        <r>
          <rPr>
            <sz val="9"/>
            <color indexed="81"/>
            <rFont val="宋体"/>
            <family val="3"/>
            <charset val="134"/>
          </rPr>
          <t>按工商管理部门登记的名称填写，与单位公章所使用的名称完全一致。要求使用规范化汉字。凡经登记主管机关核准或批准，具有两个或两个以上名称的单位，要求填写一个单位名称，同时用括号注明其余的单位名称。</t>
        </r>
      </text>
    </comment>
    <comment ref="A6" authorId="0" shapeId="0">
      <text>
        <r>
          <rPr>
            <sz val="9"/>
            <color indexed="81"/>
            <rFont val="宋体"/>
            <family val="3"/>
            <charset val="134"/>
          </rPr>
          <t>是指依照法律或者法人组织章程规定，代表法人行使职权的负责人。按《企业法人营业执照》（或新版《营业执照》）或《个人独资或合伙企业营业执照》填写。</t>
        </r>
      </text>
    </comment>
    <comment ref="A7" authorId="0" shapeId="0">
      <text>
        <r>
          <rPr>
            <sz val="9"/>
            <color indexed="81"/>
            <rFont val="宋体"/>
            <family val="3"/>
            <charset val="134"/>
          </rPr>
          <t>填写企业联系人的固定电话及移动电话。</t>
        </r>
      </text>
    </comment>
    <comment ref="A12" authorId="0" shapeId="0">
      <text>
        <r>
          <rPr>
            <sz val="9"/>
            <color indexed="81"/>
            <rFont val="宋体"/>
            <family val="3"/>
            <charset val="134"/>
          </rPr>
          <t>企业从业人员平均人数及其所包含的 “在岗职工”和“劳务派遣人员”2个分项，均为必填项。 “企业从业人员平均人数”和 “在岗职工”应为大于等于零的数值。“劳务派遣人员”为大于等于零的数值，企业上年全年均未使用劳务派遣人员的，填零。</t>
        </r>
      </text>
    </comment>
    <comment ref="A13" authorId="0" shapeId="0">
      <text>
        <r>
          <rPr>
            <sz val="9"/>
            <color indexed="81"/>
            <rFont val="宋体"/>
            <family val="3"/>
            <charset val="134"/>
          </rPr>
          <t>指在本单位工作且与本单位签订劳动合同，并由本单位负担劳动报酬的人员。以“谁发工资谁统计”为基本原则统计。</t>
        </r>
      </text>
    </comment>
    <comment ref="A14" authorId="0" shapeId="0">
      <text>
        <r>
          <rPr>
            <sz val="9"/>
            <color indexed="81"/>
            <rFont val="宋体"/>
            <family val="3"/>
            <charset val="134"/>
          </rPr>
          <t>劳务派遣单位签定劳动合同，并被劳务派遣单位派遣到实际用工企业工作，且劳务派遣单位与实际用工企业签定《劳务派遣协议》的人员。无论用工单位是否直接支付劳动报酬，劳务派遣人员均由实际用工单位填报，劳务派遣单位（派出单位）不填报这些人员。</t>
        </r>
      </text>
    </comment>
    <comment ref="A15" authorId="1" shapeId="0">
      <text>
        <r>
          <rPr>
            <sz val="9"/>
            <rFont val="宋体"/>
            <family val="3"/>
            <charset val="134"/>
          </rPr>
          <t>主要有两种，第一种是指与中介平台签订三方协议的工作人员；另一类是指在员工制企业未与企业签订劳动合同，以兼职形式参加工作的人员。</t>
        </r>
      </text>
    </comment>
    <comment ref="A16" authorId="1" shapeId="0">
      <text>
        <r>
          <rPr>
            <sz val="9"/>
            <color indexed="81"/>
            <rFont val="宋体"/>
            <family val="3"/>
            <charset val="134"/>
          </rPr>
          <t xml:space="preserve">所有参加企业薪酬调查的样本企业均需要填写，按照企业全年实际上产经营时间填写。不足整月的，按当月实际上产经营天数/30天计算。数据大小是在6-12之间，保留一位小数。
</t>
        </r>
      </text>
    </comment>
    <comment ref="A20" authorId="0" shapeId="0">
      <text>
        <r>
          <rPr>
            <sz val="9"/>
            <color indexed="81"/>
            <rFont val="宋体"/>
            <family val="3"/>
            <charset val="134"/>
          </rPr>
          <t>指企业在报告期生产经营活动中通过销售产品、提供劳务、让渡资产或从事其它生产经营活动而获得的全部收入。该指标来源于“企业利润表/损益表”。</t>
        </r>
      </text>
    </comment>
    <comment ref="A21" authorId="0" shapeId="0">
      <text>
        <r>
          <rPr>
            <sz val="9"/>
            <color indexed="81"/>
            <rFont val="宋体"/>
            <family val="3"/>
            <charset val="134"/>
          </rPr>
          <t>指企业在报告期内实现的盈亏总额。该指标来源于“企业利润表/损益表”。</t>
        </r>
      </text>
    </comment>
    <comment ref="A22" authorId="0" shapeId="0">
      <text>
        <r>
          <rPr>
            <sz val="9"/>
            <color indexed="81"/>
            <rFont val="宋体"/>
            <family val="3"/>
            <charset val="134"/>
          </rPr>
          <t>指企业在报告期提取的固定资产折旧数。是报告期企业会计报表中“累计折旧”科目的期末贷方余额减去上一报告期同报表相应数据。</t>
        </r>
      </text>
    </comment>
    <comment ref="A23" authorId="0" shapeId="0">
      <text>
        <r>
          <rPr>
            <sz val="9"/>
            <color indexed="81"/>
            <rFont val="宋体"/>
            <family val="3"/>
            <charset val="134"/>
          </rPr>
          <t>指企业经营主要业务应负担的营业税、消费税、城市维护建设税、教育费附加等。数据来源为企业会计报表中“主营业务税金及附加”科目的期末借方余额。</t>
        </r>
      </text>
    </comment>
    <comment ref="A24" authorId="0" shapeId="0">
      <text>
        <r>
          <rPr>
            <sz val="9"/>
            <color indexed="81"/>
            <rFont val="宋体"/>
            <family val="3"/>
            <charset val="134"/>
          </rPr>
          <t>指企业在生产、经营和提供劳务活动中发生的所有费用。该指标来源于“企业损益表”中的销售成本（直接材料、直接人工、燃料和动力、制造费用）和期间费用（销售费用、管理费用和财务费用）的年末累计数。</t>
        </r>
      </text>
    </comment>
    <comment ref="A25" authorId="0" shapeId="0">
      <text>
        <r>
          <rPr>
            <sz val="9"/>
            <color indexed="81"/>
            <rFont val="宋体"/>
            <family val="3"/>
            <charset val="134"/>
          </rPr>
          <t>企业在生产、经营和提供劳务活动中因使用劳动力而发生的所有直接和间接费用的总和，它反映企业在报告期内因使用各种人力资源所付出的全部成本费用，其范围包括：从业人员工资报酬、福利费用、教育经费、保险费用、劳动保护费用、住房费用和其他人工成本。</t>
        </r>
      </text>
    </comment>
    <comment ref="A26" authorId="0" shapeId="0">
      <text>
        <r>
          <rPr>
            <sz val="9"/>
            <color indexed="81"/>
            <rFont val="宋体"/>
            <family val="3"/>
            <charset val="134"/>
          </rPr>
          <t>指企业在报告期内（本调查指年度）直接支付给本企业全部就业人员的劳动报酬总额。根据《关于工资总额组成的规定》（1990年1月1日国家统计局发布的一号令），包括计时工资、计件工资、奖金、津贴和补贴、加班加点工资、特殊情况下支付的工资，是在岗职工工资总额、劳务派遣人员工资总额和其他就业人员工资总额之和。</t>
        </r>
      </text>
    </comment>
    <comment ref="A27" authorId="0" shapeId="0">
      <text>
        <r>
          <rPr>
            <sz val="9"/>
            <color indexed="81"/>
            <rFont val="宋体"/>
            <family val="3"/>
            <charset val="134"/>
          </rPr>
          <t>“在岗职工工资总额”是指本单位在报告期内直接支付给本单位全部在岗职工的劳动报酬总额。包括2020年企业受疫情影响，停工期间支付给在岗职工的工资报酬和生活费。</t>
        </r>
      </text>
    </comment>
    <comment ref="A28" authorId="0" shapeId="0">
      <text>
        <r>
          <rPr>
            <sz val="9"/>
            <color indexed="81"/>
            <rFont val="宋体"/>
            <family val="3"/>
            <charset val="134"/>
          </rPr>
          <t>“劳务派遣人员工资总额”是指实际用工单位（派遣人员的使用方）在一定时期内为使用劳务派遣人员而付出的劳动报酬总额，不包括因使用派遣人员而支付的管理费用和其他用工成本</t>
        </r>
      </text>
    </comment>
    <comment ref="A29" authorId="1" shapeId="0">
      <text>
        <r>
          <rPr>
            <sz val="9"/>
            <rFont val="宋体"/>
            <family val="3"/>
            <charset val="134"/>
          </rPr>
          <t>兼职人员工资总额仅需填写由企业直接支付工资的兼职人员的工资。不包含由雇佣者直接支付工资的兼职人员工资。</t>
        </r>
      </text>
    </comment>
    <comment ref="A30" authorId="0" shapeId="0">
      <text>
        <r>
          <rPr>
            <sz val="9"/>
            <color indexed="81"/>
            <rFont val="宋体"/>
            <family val="3"/>
            <charset val="134"/>
          </rPr>
          <t>指企业在工资以外实际支付给从业人员个人以及用于集体的福利费用的总称。主要包括企业支付给从业人员的冬季取暖补贴费（也包括企业实际支付给享受集体供暖的从业人员个人的部分）、医疗卫生费、计划生育补贴、生活困难补助、文体宣传费、集体福利设施和集体福利事业补贴费（包括集体、生活福利设施，如职工食堂、托儿所、幼儿园、浴室、理发室、妇女卫生室、医务室等，以及文化福利设施如文化宫、俱乐部、青少年宫、图书室、体育场、游泳池、职工之家、老年人活动中心等）及丧葬抚恤救济费、职工因工负伤赴外地就医路费、物业管理费、上下班交通补贴等。</t>
        </r>
      </text>
    </comment>
    <comment ref="A31" authorId="0" shapeId="0">
      <text>
        <r>
          <rPr>
            <sz val="9"/>
            <color indexed="81"/>
            <rFont val="宋体"/>
            <family val="3"/>
            <charset val="134"/>
          </rPr>
          <t>指企业为职工学习先进技术和提高文化水平而支付的费用。包括岗前培训、在职提高培训、转岗培训、派外培训、职业道德等方面的培训费用和企业自办大中专、职业技术院校等培训场所发生的费用以及职业技能鉴定费用。</t>
        </r>
      </text>
    </comment>
    <comment ref="A32" authorId="0" shapeId="0">
      <text>
        <r>
          <rPr>
            <sz val="9"/>
            <color indexed="81"/>
            <rFont val="宋体"/>
            <family val="3"/>
            <charset val="134"/>
          </rPr>
          <t>指根据国家法律，由企业承担的各项社会保险费用和补充保险费用，包括养老保险、医疗保险、失业保险、工伤保险、生育保险等费用，也包括企业缴纳的年金（补充养老保险）、补充医疗保险或储蓄性医疗保险。不包括不在岗人员的社会保险费用。</t>
        </r>
      </text>
    </comment>
    <comment ref="A33" authorId="0" shapeId="0">
      <text>
        <r>
          <rPr>
            <sz val="9"/>
            <color indexed="81"/>
            <rFont val="宋体"/>
            <family val="3"/>
            <charset val="134"/>
          </rPr>
          <t>指企业为实施安全技术措施、工业卫生等发生的费用，以及用于职工劳动保护用品（如保健用品、清凉用品、工作服等）的费用。它不包括劳动保护设备的购置费、维修费以及个人只能在工作现场使用的特殊用品。</t>
        </r>
      </text>
    </comment>
    <comment ref="A34" authorId="0" shapeId="0">
      <text>
        <r>
          <rPr>
            <sz val="9"/>
            <color indexed="81"/>
            <rFont val="宋体"/>
            <family val="3"/>
            <charset val="134"/>
          </rPr>
          <t>指企业为改善从业人员的居住条件而支付的所有费用。具体包括职工宿舍的折旧费、企业交纳的住房公积金、实际支付给职工的住房补贴（包括为职工租用房屋的租金、租房差价补贴、购房差价补贴等）和按规定为职工提供的住房困难补助及企业住房的维修费和管理费等。</t>
        </r>
      </text>
    </comment>
    <comment ref="A35" authorId="0" shapeId="0">
      <text>
        <r>
          <rPr>
            <sz val="9"/>
            <color indexed="81"/>
            <rFont val="宋体"/>
            <family val="3"/>
            <charset val="134"/>
          </rPr>
          <t>指不包括在以上各项中的其他人工成本项目。包括工会经费，企业因招聘职工而实际花费的职工招聘费、咨询费、外聘人员劳务费，对职工的特殊奖励（如创造发明奖、科技进步奖等），支付实行租赁、承租经营企业的承租人、承包人的风险补偿费等，解除劳动合同或终止劳动合同的补偿费用、在本企业领取劳动报酬的外籍从业人员费用以及企业因使用劳务派遣人员而发生的管理费用和其它用工成本等</t>
        </r>
      </text>
    </comment>
  </commentList>
</comments>
</file>

<file path=xl/comments2.xml><?xml version="1.0" encoding="utf-8"?>
<comments xmlns="http://schemas.openxmlformats.org/spreadsheetml/2006/main">
  <authors>
    <author>张晓婷</author>
    <author>鎏liu</author>
  </authors>
  <commentList>
    <comment ref="A2" authorId="0" shapeId="0">
      <text>
        <r>
          <rPr>
            <sz val="9"/>
            <color indexed="81"/>
            <rFont val="宋体"/>
            <family val="3"/>
            <charset val="134"/>
          </rPr>
          <t>职工代码按照企业参与本调查的所有劳动者自然排序</t>
        </r>
      </text>
    </comment>
    <comment ref="B2" authorId="0" shapeId="0">
      <text>
        <r>
          <rPr>
            <sz val="9"/>
            <color indexed="81"/>
            <rFont val="宋体"/>
            <family val="3"/>
            <charset val="134"/>
          </rPr>
          <t>性别根据企业从业人员情况填报</t>
        </r>
      </text>
    </comment>
    <comment ref="C2" authorId="0" shapeId="0">
      <text>
        <r>
          <rPr>
            <sz val="9"/>
            <color indexed="81"/>
            <rFont val="宋体"/>
            <family val="3"/>
            <charset val="134"/>
          </rPr>
          <t>出生年份最小值“1955”，最大值“2008”</t>
        </r>
      </text>
    </comment>
    <comment ref="D2" authorId="0" shapeId="0">
      <text>
        <r>
          <rPr>
            <sz val="9"/>
            <color indexed="81"/>
            <rFont val="宋体"/>
            <family val="3"/>
            <charset val="134"/>
          </rPr>
          <t>企业从业人员接受国内外教育所取得的最高学历或与现有的受教育水平相当的学历，以取得国家承认的毕业证书为准</t>
        </r>
      </text>
    </comment>
    <comment ref="E2" authorId="0" shapeId="0">
      <text>
        <r>
          <rPr>
            <sz val="9"/>
            <color indexed="81"/>
            <rFont val="宋体"/>
            <family val="3"/>
            <charset val="134"/>
          </rPr>
          <t>指企业从业人员初次完成学历教育，正式签订劳动合同或就业的年份，最小值“1967”，最大值“2019”</t>
        </r>
      </text>
    </comment>
    <comment ref="F2" authorId="0" shapeId="0">
      <text>
        <r>
          <rPr>
            <sz val="9"/>
            <color indexed="81"/>
            <rFont val="宋体"/>
            <family val="3"/>
            <charset val="134"/>
          </rPr>
          <t>按照工作人员的职业细类下拉表对应填写。</t>
        </r>
      </text>
    </comment>
    <comment ref="G2" authorId="1" shapeId="0">
      <text>
        <r>
          <rPr>
            <sz val="9"/>
            <color indexed="81"/>
            <rFont val="宋体"/>
            <family val="3"/>
            <charset val="134"/>
          </rPr>
          <t>根据护理老人的自理情况进行填写。</t>
        </r>
      </text>
    </comment>
    <comment ref="H2" authorId="0" shapeId="0">
      <text>
        <r>
          <rPr>
            <sz val="9"/>
            <color indexed="81"/>
            <rFont val="宋体"/>
            <family val="3"/>
            <charset val="134"/>
          </rPr>
          <t>根据工作实际情况对照下拉列表进行填写。</t>
        </r>
      </text>
    </comment>
    <comment ref="I2" authorId="0" shapeId="0">
      <text>
        <r>
          <rPr>
            <sz val="9"/>
            <color indexed="81"/>
            <rFont val="宋体"/>
            <family val="3"/>
            <charset val="134"/>
          </rPr>
          <t xml:space="preserve">全日制与“非全日制”相对，是指（劳动者与用人单位签订劳动合同）企业从业人员在同一用人单位一般平均每日工作时间超过4小时，每周工作时间累计超过24小时的用工形式。
劳务派遣工是指企业中以劳务派遣用工形式向企业提供劳动的劳动者。在劳务派遣用工形式中存在三方关系，即：劳务派遣单位与劳动者订立劳动合同；劳务派遣单位与用人单位订立劳务派遣协议；劳动者在用人单位工作。
兼职人员主要有两种，第一种是指与中介平台签订三方协议的工作人员；另一类是指在员工制企业未与企业签订劳动合同，以兼职形式参加工作的人员。
</t>
        </r>
      </text>
    </comment>
    <comment ref="J2" authorId="1" shapeId="0">
      <text>
        <r>
          <rPr>
            <sz val="9"/>
            <color indexed="81"/>
            <rFont val="宋体"/>
            <family val="3"/>
            <charset val="134"/>
          </rPr>
          <t>指在调查年度内，劳动者2020年全年实际参与企业生产劳动的天数。</t>
        </r>
      </text>
    </comment>
    <comment ref="K2" authorId="1" shapeId="0">
      <text>
        <r>
          <rPr>
            <sz val="9"/>
            <color indexed="81"/>
            <rFont val="宋体"/>
            <family val="3"/>
            <charset val="134"/>
          </rPr>
          <t>指在调查年度内，劳动者2020年全年实际参与企业生产劳动的小时数。</t>
        </r>
      </text>
    </comment>
    <comment ref="L2" authorId="1" shapeId="0">
      <text>
        <r>
          <rPr>
            <sz val="9"/>
            <color indexed="81"/>
            <rFont val="宋体"/>
            <family val="3"/>
            <charset val="134"/>
          </rPr>
          <t>此处无需填写，表格会自动计算。
指劳动者因向企业提供劳动而直接取得的各种现金形式的劳动报酬，不包括入股分红、股权激励兑现收益和其他资本性收益，是应发工资总计。包括基本工资、提成、津补贴、加班加点工资，4个二级指标。</t>
        </r>
      </text>
    </comment>
    <comment ref="M3" authorId="1" shapeId="0">
      <text>
        <r>
          <rPr>
            <sz val="9"/>
            <color indexed="81"/>
            <rFont val="宋体"/>
            <family val="3"/>
            <charset val="134"/>
          </rPr>
          <t xml:space="preserve">此处需填写。
指的是停工期间工资报酬以及疫情停工期间支付给职工的生活费。
</t>
        </r>
      </text>
    </comment>
    <comment ref="N3" authorId="0" shapeId="0">
      <text>
        <r>
          <rPr>
            <sz val="9"/>
            <color indexed="81"/>
            <rFont val="宋体"/>
            <family val="3"/>
            <charset val="134"/>
          </rPr>
          <t>指按照劳动合同中约定的、与劳动者本人岗位相对应的、发放周期和发放水平相对固定的工资报酬。如标准工资、基础工资、岗位工资、合同工资、底薪等，也包括其它不与绩效考核结果挂钩的工资项目，如工龄工资（津贴）</t>
        </r>
      </text>
    </comment>
    <comment ref="O3" authorId="0" shapeId="0">
      <text>
        <r>
          <rPr>
            <sz val="9"/>
            <color indexed="81"/>
            <rFont val="宋体"/>
            <family val="3"/>
            <charset val="134"/>
          </rPr>
          <t>指劳动者根据所在企业的经济效益、集体或本人绩效或实际表现获得的浮动性工资报酬，包括按月度、季度、半年、全年考核发放的奖金、效益工资或奖金性质的绩效工资，还包括销售提成、项目奖金，特别奖励、技术交易奖、酬金、生产奖、节约奖、劳动竞赛奖、年底双薪、全勤奖等工资项目</t>
        </r>
      </text>
    </comment>
    <comment ref="P3" authorId="0" shapeId="0">
      <text>
        <r>
          <rPr>
            <sz val="9"/>
            <color indexed="81"/>
            <rFont val="宋体"/>
            <family val="3"/>
            <charset val="134"/>
          </rPr>
          <t>指按照国家或企业规定，为补偿本单位就业人员因特殊或额外的劳动消耗或因其他特殊原因支付的津贴以及为保证其工资不受物价影响而支付的物价补贴，包括艰苦岗位津贴、夜班津贴、倒班津贴、保健津贴、技术性津贴、地区津贴等工资项目，不包括加班加点工资；包括过节费、各种交通补贴、各种通信工具补助、无食堂补贴、劳动者不休假的补贴、各种住房租房补贴，还包括企业从福利费用中支付的劳动者个人的各种现金补贴。</t>
        </r>
      </text>
    </comment>
    <comment ref="Q3" authorId="0" shapeId="0">
      <text>
        <r>
          <rPr>
            <sz val="9"/>
            <color indexed="81"/>
            <rFont val="宋体"/>
            <family val="3"/>
            <charset val="134"/>
          </rPr>
          <t>是指按照国家和本地区有关法规政策，由企业支付的加班工资和加点工资，是调查期内劳动者因超时劳动而获得的劳动报酬</t>
        </r>
      </text>
    </comment>
    <comment ref="R3" authorId="1" shapeId="0">
      <text>
        <r>
          <rPr>
            <sz val="9"/>
            <color indexed="81"/>
            <rFont val="宋体"/>
            <family val="3"/>
            <charset val="134"/>
          </rPr>
          <t>工资报酬前三项即：基本工资、绩效工资、津补贴</t>
        </r>
      </text>
    </comment>
  </commentList>
</comments>
</file>

<file path=xl/comments3.xml><?xml version="1.0" encoding="utf-8"?>
<comments xmlns="http://schemas.openxmlformats.org/spreadsheetml/2006/main">
  <authors>
    <author>张晓婷</author>
    <author>鎏liu</author>
  </authors>
  <commentList>
    <comment ref="A1" authorId="0" shapeId="0">
      <text>
        <r>
          <rPr>
            <sz val="9"/>
            <color indexed="81"/>
            <rFont val="宋体"/>
            <family val="3"/>
            <charset val="134"/>
          </rPr>
          <t>性别根据企业从业人员情况填报</t>
        </r>
      </text>
    </comment>
    <comment ref="C1" authorId="0" shapeId="0">
      <text>
        <r>
          <rPr>
            <sz val="9"/>
            <color indexed="81"/>
            <rFont val="宋体"/>
            <family val="3"/>
            <charset val="134"/>
          </rPr>
          <t>出生年份最小值“1955”，最大值“2007”</t>
        </r>
      </text>
    </comment>
    <comment ref="D1" authorId="0" shapeId="0">
      <text>
        <r>
          <rPr>
            <sz val="9"/>
            <color indexed="81"/>
            <rFont val="宋体"/>
            <family val="3"/>
            <charset val="134"/>
          </rPr>
          <t>指企业从业人员初次完成学历教育，正式签订劳动合同或就业的年份，最小值“1970”，最大值“2018”</t>
        </r>
      </text>
    </comment>
    <comment ref="F1" authorId="1" shapeId="0">
      <text>
        <r>
          <rPr>
            <sz val="9"/>
            <color indexed="81"/>
            <rFont val="宋体"/>
            <family val="3"/>
            <charset val="134"/>
          </rPr>
          <t>按照所属菜系下拉表对应填写</t>
        </r>
      </text>
    </comment>
    <comment ref="G1" authorId="0" shapeId="0">
      <text>
        <r>
          <rPr>
            <sz val="9"/>
            <color indexed="81"/>
            <rFont val="宋体"/>
            <family val="3"/>
            <charset val="134"/>
          </rPr>
          <t>专指生产运输设备操作人员或商业服务业人员的职业技能鉴定等级。按照国家《职业技能培训和鉴定条例》，分为初级技能(五级)、中级技能(四级)、高级技能(三级)、技师(二级)和高级技师(一级)五个职业技能等级。</t>
        </r>
      </text>
    </comment>
    <comment ref="H1" authorId="0" shapeId="0">
      <text>
        <r>
          <rPr>
            <sz val="9"/>
            <color indexed="81"/>
            <rFont val="宋体"/>
            <family val="3"/>
            <charset val="134"/>
          </rPr>
          <t xml:space="preserve">全日制与“非全日制”相对，是指（劳动者与用人单位签订劳动合同）企业从业人员在同一用人单位一般平均每日工作时间超过4小时，每周工作时间累计超过24小时的用工形式。
劳务派遣工是指企业中以劳务派遣用工形式向企业提供劳动的劳动者。在劳务派遣用工形式中存在三方关系，即：劳务派遣单位与劳动者订立劳动合同；劳务派遣单位与用人单位订立劳务派遣协议；劳动者在用人单位工作。
</t>
        </r>
      </text>
    </comment>
    <comment ref="J1" authorId="1" shapeId="0">
      <text>
        <r>
          <rPr>
            <sz val="9"/>
            <color indexed="81"/>
            <rFont val="宋体"/>
            <family val="3"/>
            <charset val="134"/>
          </rPr>
          <t>指在调查年度内，劳动者2019年12月份实际参与企业生产劳动的天数。</t>
        </r>
      </text>
    </comment>
    <comment ref="K1" authorId="1" shapeId="0">
      <text>
        <r>
          <rPr>
            <sz val="9"/>
            <color indexed="81"/>
            <rFont val="宋体"/>
            <family val="3"/>
            <charset val="134"/>
          </rPr>
          <t>指在调查年度内，劳动者平均一个工作日内实际参与企业生产劳动的小时数。</t>
        </r>
      </text>
    </comment>
    <comment ref="L1" authorId="1" shapeId="0">
      <text>
        <r>
          <rPr>
            <sz val="9"/>
            <color indexed="81"/>
            <rFont val="宋体"/>
            <family val="3"/>
            <charset val="134"/>
          </rPr>
          <t>此处无需填写，表格会自动计算。
指劳动者因向企业提供劳动而直接取得的各种现金形式的劳动报酬，不包括入股分红、股权激励兑现收益和其他资本性收益，是应发工资总计。包括基本工资、提成、津补贴、加班加点工资，4个二级指标。</t>
        </r>
      </text>
    </comment>
    <comment ref="M1" authorId="1" shapeId="0">
      <text>
        <r>
          <rPr>
            <sz val="9"/>
            <color indexed="81"/>
            <rFont val="宋体"/>
            <family val="3"/>
            <charset val="134"/>
          </rPr>
          <t xml:space="preserve">此处需填写。
指的是停工期间工资报酬以及疫情停工期间支付给职工的生活费，。
</t>
        </r>
      </text>
    </comment>
    <comment ref="N1" authorId="0" shapeId="0">
      <text>
        <r>
          <rPr>
            <sz val="9"/>
            <color indexed="81"/>
            <rFont val="宋体"/>
            <family val="3"/>
            <charset val="134"/>
          </rPr>
          <t>指按照劳动合同中约定的、与劳动者本人岗位相对应的、发放周期和发放水平相对固定的工资报酬。如标准工资、基础工资、岗位工资、合同工资、底薪等，也包括其它不与绩效考核结果挂钩的工资项目，如工龄工资（津贴）</t>
        </r>
      </text>
    </comment>
    <comment ref="O1" authorId="0" shapeId="0">
      <text>
        <r>
          <rPr>
            <sz val="9"/>
            <color indexed="81"/>
            <rFont val="宋体"/>
            <family val="3"/>
            <charset val="134"/>
          </rPr>
          <t>指劳动者根据所在企业的经济效益、集体或本人绩效或实际表现获得的浮动性工资报酬，包括按月度、季度、半年、全年考核发放的奖金、效益工资或奖金性质的绩效工资，还包括销售提成、项目奖金，特别奖励、技术交易奖、酬金、生产奖、节约奖、劳动竞赛奖、年底双薪、全勤奖等工资项目</t>
        </r>
      </text>
    </comment>
    <comment ref="P1" authorId="0" shapeId="0">
      <text>
        <r>
          <rPr>
            <sz val="9"/>
            <color indexed="81"/>
            <rFont val="宋体"/>
            <family val="3"/>
            <charset val="134"/>
          </rPr>
          <t>指按照国家或企业规定，为补偿本单位就业人员因特殊或额外的劳动消耗或因其他特殊原因支付的津贴以及为保证其工资不受物价影响而支付的物价补贴，包括艰苦岗位津贴、夜班津贴、倒班津贴、保健津贴、技术性津贴、地区津贴等工资项目，不包括加班加点工资；包括过节费、各种交通补贴、各种通信工具补助、无食堂补贴、劳动者不休假的补贴、各种住房租房补贴，还包括企业从福利费用中支付的劳动者个人的各种现金补贴。</t>
        </r>
      </text>
    </comment>
    <comment ref="Q1" authorId="0" shapeId="0">
      <text>
        <r>
          <rPr>
            <sz val="9"/>
            <color indexed="81"/>
            <rFont val="宋体"/>
            <family val="3"/>
            <charset val="134"/>
          </rPr>
          <t>是指按照国家和本地区有关法规政策，由企业支付的加班工资和加点工资，是调查期内劳动者因超时劳动而获得的劳动报酬</t>
        </r>
      </text>
    </comment>
  </commentList>
</comments>
</file>

<file path=xl/sharedStrings.xml><?xml version="1.0" encoding="utf-8"?>
<sst xmlns="http://schemas.openxmlformats.org/spreadsheetml/2006/main" count="420" uniqueCount="364">
  <si>
    <t>性别</t>
  </si>
  <si>
    <t>出生年份</t>
  </si>
  <si>
    <t>学历</t>
  </si>
  <si>
    <t>参加工作年份</t>
  </si>
  <si>
    <t>职业</t>
  </si>
  <si>
    <t>用工形式</t>
  </si>
  <si>
    <t>男</t>
  </si>
  <si>
    <t>女</t>
  </si>
  <si>
    <t>职工代码</t>
    <phoneticPr fontId="1" type="noConversion"/>
  </si>
  <si>
    <t>组织机构代码：</t>
  </si>
  <si>
    <t>移动电话：</t>
  </si>
  <si>
    <t>指标名称</t>
  </si>
  <si>
    <t>计量单位</t>
  </si>
  <si>
    <t>金额</t>
  </si>
  <si>
    <t>销售（营业）收入</t>
  </si>
  <si>
    <t>万元</t>
  </si>
  <si>
    <t>利润总额</t>
  </si>
  <si>
    <t>固定资产折旧</t>
  </si>
  <si>
    <t>主营业务税金及附加</t>
  </si>
  <si>
    <t>成本费用总额</t>
  </si>
  <si>
    <t>人工成本总计</t>
  </si>
  <si>
    <t>从业人员工资总额</t>
  </si>
  <si>
    <t>福利费用</t>
  </si>
  <si>
    <t>教育经费</t>
  </si>
  <si>
    <t>保险费用</t>
  </si>
  <si>
    <t>劳动保护费用</t>
  </si>
  <si>
    <t>住房费用</t>
  </si>
  <si>
    <t>其他人工成本</t>
  </si>
  <si>
    <t>固定电话：</t>
  </si>
  <si>
    <t>地市</t>
    <phoneticPr fontId="3" type="noConversion"/>
  </si>
  <si>
    <t>广州市</t>
  </si>
  <si>
    <t>区县</t>
    <phoneticPr fontId="3" type="noConversion"/>
  </si>
  <si>
    <t>荔湾区</t>
  </si>
  <si>
    <t>人</t>
    <phoneticPr fontId="3" type="noConversion"/>
  </si>
  <si>
    <t>此处自动计算，无需填写</t>
    <phoneticPr fontId="3" type="noConversion"/>
  </si>
  <si>
    <t>韶关市</t>
  </si>
  <si>
    <t>深圳市</t>
  </si>
  <si>
    <t>珠海市</t>
  </si>
  <si>
    <t>汕头市</t>
  </si>
  <si>
    <t>佛山市</t>
  </si>
  <si>
    <t>江门市</t>
  </si>
  <si>
    <t>湛江市</t>
  </si>
  <si>
    <t>茂名市</t>
  </si>
  <si>
    <t>肇庆市</t>
  </si>
  <si>
    <t>惠州市</t>
  </si>
  <si>
    <t>梅州市</t>
  </si>
  <si>
    <t>汕尾市</t>
  </si>
  <si>
    <t>河源市</t>
  </si>
  <si>
    <t>阳江市</t>
  </si>
  <si>
    <t>清远市</t>
  </si>
  <si>
    <t>东莞市</t>
  </si>
  <si>
    <t>中山市</t>
  </si>
  <si>
    <t>潮州市</t>
  </si>
  <si>
    <t>揭阳市</t>
  </si>
  <si>
    <t>云浮市</t>
  </si>
  <si>
    <t>武江区</t>
  </si>
  <si>
    <t>罗湖区</t>
  </si>
  <si>
    <t>香洲区</t>
  </si>
  <si>
    <t>龙湖区</t>
  </si>
  <si>
    <t>禅城区</t>
  </si>
  <si>
    <t>蓬江区</t>
  </si>
  <si>
    <t>赤坎区</t>
  </si>
  <si>
    <t>茂南区</t>
  </si>
  <si>
    <t>端州区</t>
  </si>
  <si>
    <t>惠城区</t>
  </si>
  <si>
    <t>梅江区</t>
  </si>
  <si>
    <t>城区</t>
  </si>
  <si>
    <t>源城区</t>
  </si>
  <si>
    <t>江城区</t>
  </si>
  <si>
    <t>清城区</t>
  </si>
  <si>
    <t>湘桥区</t>
  </si>
  <si>
    <t>榕城区</t>
  </si>
  <si>
    <t>云城区</t>
  </si>
  <si>
    <t>越秀区</t>
  </si>
  <si>
    <t>浈江区</t>
  </si>
  <si>
    <t>福田区</t>
  </si>
  <si>
    <t>斗门区</t>
  </si>
  <si>
    <t>金平区</t>
  </si>
  <si>
    <t>南海区</t>
  </si>
  <si>
    <t>江海区</t>
  </si>
  <si>
    <t>霞山区</t>
  </si>
  <si>
    <t>茂港区</t>
  </si>
  <si>
    <t>鼎湖区</t>
  </si>
  <si>
    <t>惠阳区</t>
  </si>
  <si>
    <t>梅县</t>
  </si>
  <si>
    <t>海丰县</t>
  </si>
  <si>
    <t>紫金县</t>
  </si>
  <si>
    <t>阳西县</t>
  </si>
  <si>
    <t>佛冈县</t>
  </si>
  <si>
    <t>潮安县</t>
  </si>
  <si>
    <t>揭东县</t>
  </si>
  <si>
    <t>新兴县</t>
  </si>
  <si>
    <t>海珠区</t>
  </si>
  <si>
    <t>曲江区</t>
  </si>
  <si>
    <t>南山区</t>
  </si>
  <si>
    <t>金湾区</t>
  </si>
  <si>
    <t>濠江区</t>
  </si>
  <si>
    <t>顺德区</t>
  </si>
  <si>
    <t>新会区</t>
  </si>
  <si>
    <t>坡头区</t>
  </si>
  <si>
    <t>电白县</t>
  </si>
  <si>
    <t>广宁县</t>
  </si>
  <si>
    <t>博罗县</t>
  </si>
  <si>
    <t>大埔县</t>
  </si>
  <si>
    <t>陆河县</t>
  </si>
  <si>
    <t>龙川县</t>
  </si>
  <si>
    <t>阳东县</t>
  </si>
  <si>
    <t>阳山县</t>
  </si>
  <si>
    <t>饶平县</t>
  </si>
  <si>
    <t>揭西县</t>
  </si>
  <si>
    <t>郁南县</t>
  </si>
  <si>
    <t>天河区</t>
  </si>
  <si>
    <t>始兴县</t>
  </si>
  <si>
    <t>宝安区</t>
  </si>
  <si>
    <t>潮阳区</t>
  </si>
  <si>
    <t>三水区</t>
  </si>
  <si>
    <t>台山市</t>
  </si>
  <si>
    <t>麻章区</t>
  </si>
  <si>
    <t>高州市</t>
  </si>
  <si>
    <t>怀集县</t>
  </si>
  <si>
    <t>惠东县</t>
  </si>
  <si>
    <t>丰顺县</t>
  </si>
  <si>
    <t>红海湾</t>
  </si>
  <si>
    <t>连平县</t>
  </si>
  <si>
    <t>岗侨区</t>
  </si>
  <si>
    <t>连山壮族瑶族自治县</t>
  </si>
  <si>
    <t>惠来县</t>
  </si>
  <si>
    <t>云安县</t>
  </si>
  <si>
    <t>白云区</t>
  </si>
  <si>
    <t>仁化县</t>
  </si>
  <si>
    <t>龙岗区</t>
  </si>
  <si>
    <t>潮南区</t>
  </si>
  <si>
    <t>高明区</t>
  </si>
  <si>
    <t>开平市</t>
  </si>
  <si>
    <t>遂溪县</t>
  </si>
  <si>
    <t>化州市</t>
  </si>
  <si>
    <t>封开县</t>
  </si>
  <si>
    <t>龙门县</t>
  </si>
  <si>
    <t>五华县</t>
  </si>
  <si>
    <t>农垦</t>
  </si>
  <si>
    <t>和平县</t>
  </si>
  <si>
    <t>连南瑶族自治县</t>
  </si>
  <si>
    <t>东山区</t>
  </si>
  <si>
    <t>罗定市</t>
  </si>
  <si>
    <t>黄埔区</t>
  </si>
  <si>
    <t>翁源县</t>
  </si>
  <si>
    <t>盐田区</t>
  </si>
  <si>
    <t>澄海区</t>
  </si>
  <si>
    <t>鹤山市</t>
  </si>
  <si>
    <t>徐闻县</t>
  </si>
  <si>
    <t>信宜市</t>
  </si>
  <si>
    <t>德庆县</t>
  </si>
  <si>
    <t>大亚湾经济开发区</t>
  </si>
  <si>
    <t>平远县</t>
  </si>
  <si>
    <t>华侨管理区</t>
  </si>
  <si>
    <t>东源县</t>
  </si>
  <si>
    <t>海陵区</t>
  </si>
  <si>
    <t>清新县</t>
  </si>
  <si>
    <t>试验区</t>
  </si>
  <si>
    <t>番禺区</t>
  </si>
  <si>
    <t>乳源瑶族自治县</t>
  </si>
  <si>
    <t>龙华新区</t>
  </si>
  <si>
    <t>南澳县</t>
  </si>
  <si>
    <t>恩平市</t>
  </si>
  <si>
    <t>湛江经济技术开发区</t>
  </si>
  <si>
    <t>高新区</t>
  </si>
  <si>
    <t>蕉岭县</t>
  </si>
  <si>
    <t>陆丰市</t>
  </si>
  <si>
    <t>阳江高新技术产业开发区</t>
  </si>
  <si>
    <t>英德市</t>
  </si>
  <si>
    <t>大南山区</t>
  </si>
  <si>
    <t>花都区</t>
  </si>
  <si>
    <t>新丰县</t>
  </si>
  <si>
    <t>大鹏新区</t>
  </si>
  <si>
    <t>湛江农垦</t>
  </si>
  <si>
    <t>高要市</t>
  </si>
  <si>
    <t>兴宁市</t>
  </si>
  <si>
    <t>阳春市</t>
  </si>
  <si>
    <t>连州市</t>
  </si>
  <si>
    <t>普侨区</t>
  </si>
  <si>
    <t>南沙区</t>
  </si>
  <si>
    <t>乐昌市</t>
  </si>
  <si>
    <t>廉江市</t>
  </si>
  <si>
    <t>四会市</t>
  </si>
  <si>
    <t>揭阳高新技术开发区</t>
    <phoneticPr fontId="3" type="noConversion"/>
  </si>
  <si>
    <t>增城区</t>
    <phoneticPr fontId="3" type="noConversion"/>
  </si>
  <si>
    <t>南雄市</t>
  </si>
  <si>
    <t>雷州市</t>
  </si>
  <si>
    <t>揭阳农垦</t>
  </si>
  <si>
    <t>从化区</t>
    <phoneticPr fontId="3" type="noConversion"/>
  </si>
  <si>
    <t>吴川市</t>
  </si>
  <si>
    <t>普宁市</t>
  </si>
  <si>
    <t>登记注册类型</t>
    <phoneticPr fontId="3" type="noConversion"/>
  </si>
  <si>
    <t>最低工资</t>
    <phoneticPr fontId="3" type="noConversion"/>
  </si>
  <si>
    <t>地区</t>
    <phoneticPr fontId="3" type="noConversion"/>
  </si>
  <si>
    <t>内资企业</t>
    <phoneticPr fontId="9" type="noConversion"/>
  </si>
  <si>
    <t>深圳市</t>
    <phoneticPr fontId="9" type="noConversion"/>
  </si>
  <si>
    <t>珠三角</t>
    <phoneticPr fontId="9" type="noConversion"/>
  </si>
  <si>
    <t>港、澳、台商投资企业</t>
  </si>
  <si>
    <t>广州市</t>
    <phoneticPr fontId="9" type="noConversion"/>
  </si>
  <si>
    <t>外商投资企业</t>
  </si>
  <si>
    <t>珠海市</t>
    <phoneticPr fontId="9" type="noConversion"/>
  </si>
  <si>
    <t>佛山市</t>
    <phoneticPr fontId="9" type="noConversion"/>
  </si>
  <si>
    <t>东莞市</t>
    <phoneticPr fontId="9" type="noConversion"/>
  </si>
  <si>
    <t>中山市</t>
    <phoneticPr fontId="9" type="noConversion"/>
  </si>
  <si>
    <t>汕头市</t>
    <phoneticPr fontId="9" type="noConversion"/>
  </si>
  <si>
    <t>粤东</t>
    <phoneticPr fontId="9" type="noConversion"/>
  </si>
  <si>
    <t>惠州市</t>
    <phoneticPr fontId="9" type="noConversion"/>
  </si>
  <si>
    <t>江门市</t>
    <phoneticPr fontId="9" type="noConversion"/>
  </si>
  <si>
    <t>肇庆市</t>
    <phoneticPr fontId="9" type="noConversion"/>
  </si>
  <si>
    <t>韶关市</t>
    <phoneticPr fontId="9" type="noConversion"/>
  </si>
  <si>
    <t>粤北</t>
    <phoneticPr fontId="9" type="noConversion"/>
  </si>
  <si>
    <t>河源市</t>
    <phoneticPr fontId="9" type="noConversion"/>
  </si>
  <si>
    <t>梅州市</t>
    <phoneticPr fontId="9" type="noConversion"/>
  </si>
  <si>
    <t>汕尾市</t>
    <phoneticPr fontId="9" type="noConversion"/>
  </si>
  <si>
    <t>阳江市</t>
    <phoneticPr fontId="9" type="noConversion"/>
  </si>
  <si>
    <t>粤西</t>
    <phoneticPr fontId="9" type="noConversion"/>
  </si>
  <si>
    <t>湛江市</t>
    <phoneticPr fontId="9" type="noConversion"/>
  </si>
  <si>
    <t>茂名市</t>
    <phoneticPr fontId="9" type="noConversion"/>
  </si>
  <si>
    <t>清远市</t>
    <phoneticPr fontId="9" type="noConversion"/>
  </si>
  <si>
    <t>潮州市</t>
    <phoneticPr fontId="9" type="noConversion"/>
  </si>
  <si>
    <t>揭阳市</t>
    <phoneticPr fontId="9" type="noConversion"/>
  </si>
  <si>
    <t>云浮市</t>
    <phoneticPr fontId="9" type="noConversion"/>
  </si>
  <si>
    <t>统一社会信用代码</t>
  </si>
  <si>
    <t>组织机构代码</t>
  </si>
  <si>
    <t>法人单位名称</t>
  </si>
  <si>
    <t>法定代表人 （单位负责人）</t>
  </si>
  <si>
    <t>固定电话</t>
  </si>
  <si>
    <t>移动电话</t>
  </si>
  <si>
    <t>企业所在地行政区(地市)</t>
    <phoneticPr fontId="3" type="noConversion"/>
  </si>
  <si>
    <t>企业所在地行政区(区县)</t>
    <phoneticPr fontId="3" type="noConversion"/>
  </si>
  <si>
    <t>企业从业人员平均人数</t>
  </si>
  <si>
    <t>在岗职工</t>
  </si>
  <si>
    <t>劳务派遣人员</t>
  </si>
  <si>
    <t>在岗职工工资总额</t>
  </si>
  <si>
    <t>劳务派遣人员工资总额</t>
  </si>
  <si>
    <t>一、企业人工成本情况</t>
    <phoneticPr fontId="1" type="noConversion"/>
  </si>
  <si>
    <t xml:space="preserve">人 </t>
    <phoneticPr fontId="1" type="noConversion"/>
  </si>
  <si>
    <t xml:space="preserve">        （2）劳务派遣人员：</t>
    <phoneticPr fontId="1" type="noConversion"/>
  </si>
  <si>
    <t>二、企业从业人员工资报酬情况</t>
    <phoneticPr fontId="1" type="noConversion"/>
  </si>
  <si>
    <t>基本
工资
(元/月)</t>
    <phoneticPr fontId="1" type="noConversion"/>
  </si>
  <si>
    <t>绩效
工资
(元/月)</t>
    <phoneticPr fontId="1" type="noConversion"/>
  </si>
  <si>
    <t>津补贴
(元/月)</t>
    <phoneticPr fontId="1" type="noConversion"/>
  </si>
  <si>
    <t>加班
加点
工资(元/月)</t>
    <phoneticPr fontId="1" type="noConversion"/>
  </si>
  <si>
    <t>大学本科</t>
    <phoneticPr fontId="3" type="noConversion"/>
  </si>
  <si>
    <t>大专</t>
    <phoneticPr fontId="3" type="noConversion"/>
  </si>
  <si>
    <t>高中、中专或技校</t>
    <phoneticPr fontId="3" type="noConversion"/>
  </si>
  <si>
    <t>初中及以下</t>
    <phoneticPr fontId="3" type="noConversion"/>
  </si>
  <si>
    <t>研究生</t>
    <phoneticPr fontId="3" type="noConversion"/>
  </si>
  <si>
    <t>无</t>
    <phoneticPr fontId="1" type="noConversion"/>
  </si>
  <si>
    <t>工资报酬前三项合计应大于等于当地最低工资标准</t>
    <phoneticPr fontId="1" type="noConversion"/>
  </si>
  <si>
    <t>（一）企业基本信息</t>
    <phoneticPr fontId="3" type="noConversion"/>
  </si>
  <si>
    <t>月</t>
    <phoneticPr fontId="1" type="noConversion"/>
  </si>
  <si>
    <t>必填，必须为汉字。与单位公章所使用的名称完全一致。</t>
    <phoneticPr fontId="1" type="noConversion"/>
  </si>
  <si>
    <t>必填，不得为数字。与《营业执照》（证书）一致。</t>
    <phoneticPr fontId="1" type="noConversion"/>
  </si>
  <si>
    <t>必填，填报人联系电话。</t>
    <phoneticPr fontId="1" type="noConversion"/>
  </si>
  <si>
    <t>必填，指本单位隶属于哪一级行政管理单位。非国有单位填写“其他” 。</t>
    <phoneticPr fontId="1" type="noConversion"/>
  </si>
  <si>
    <t>必填，以“谁发工资谁统计”为原则统计。</t>
    <phoneticPr fontId="1" type="noConversion"/>
  </si>
  <si>
    <t>必填，企业单位所在地区的行政区划。</t>
    <phoneticPr fontId="1" type="noConversion"/>
  </si>
  <si>
    <t>指标填报指导</t>
    <phoneticPr fontId="1" type="noConversion"/>
  </si>
  <si>
    <t>系统自动计算，&gt;=0。</t>
  </si>
  <si>
    <t>必填，&gt;=0。</t>
  </si>
  <si>
    <t>企业全年实际生产经营月数</t>
    <phoneticPr fontId="1" type="noConversion"/>
  </si>
  <si>
    <t>人工成本情况</t>
    <phoneticPr fontId="1" type="noConversion"/>
  </si>
  <si>
    <t>出生年份</t>
    <phoneticPr fontId="1" type="noConversion"/>
  </si>
  <si>
    <t>学历</t>
    <phoneticPr fontId="1" type="noConversion"/>
  </si>
  <si>
    <t>2020年工作小时数合计
(小时）</t>
    <phoneticPr fontId="3" type="noConversion"/>
  </si>
  <si>
    <t>2020年工资报酬合计
(元)</t>
    <phoneticPr fontId="3" type="noConversion"/>
  </si>
  <si>
    <t>2020年工作天数合计(天)</t>
    <phoneticPr fontId="1" type="noConversion"/>
  </si>
  <si>
    <t>2020年疫情停工期间--
工资报酬及生活费（元）</t>
    <phoneticPr fontId="1" type="noConversion"/>
  </si>
  <si>
    <t>示例</t>
    <phoneticPr fontId="1" type="noConversion"/>
  </si>
  <si>
    <t>2020年工作小时数合计
(小时）</t>
    <phoneticPr fontId="1" type="noConversion"/>
  </si>
  <si>
    <t>1955</t>
    <phoneticPr fontId="1" type="noConversion"/>
  </si>
  <si>
    <t>1970</t>
    <phoneticPr fontId="1" type="noConversion"/>
  </si>
  <si>
    <t>1969</t>
    <phoneticPr fontId="1" type="noConversion"/>
  </si>
  <si>
    <t>1968</t>
    <phoneticPr fontId="1" type="noConversion"/>
  </si>
  <si>
    <t>1967</t>
    <phoneticPr fontId="1" type="noConversion"/>
  </si>
  <si>
    <t>2020年疫情停工期间</t>
  </si>
  <si>
    <t xml:space="preserve"> 11 固定资产折旧</t>
    <phoneticPr fontId="3" type="noConversion"/>
  </si>
  <si>
    <t xml:space="preserve"> 14 人工成本总计</t>
    <phoneticPr fontId="1" type="noConversion"/>
  </si>
  <si>
    <t>（3）兼职人员：</t>
  </si>
  <si>
    <t>人</t>
  </si>
  <si>
    <t>选填，如无兼职人员，无需填写。</t>
    <phoneticPr fontId="3" type="noConversion"/>
  </si>
  <si>
    <t>兼职人员</t>
  </si>
  <si>
    <t>兼职人员</t>
    <phoneticPr fontId="1" type="noConversion"/>
  </si>
  <si>
    <t>兼职人员工资总额</t>
    <phoneticPr fontId="1" type="noConversion"/>
  </si>
  <si>
    <t>老人自理情况</t>
    <phoneticPr fontId="1" type="noConversion"/>
  </si>
  <si>
    <t>工作特点</t>
    <phoneticPr fontId="1" type="noConversion"/>
  </si>
  <si>
    <t>家政服务员（保姆）</t>
    <phoneticPr fontId="3" type="noConversion"/>
  </si>
  <si>
    <t>完全自理</t>
  </si>
  <si>
    <t>住家式</t>
  </si>
  <si>
    <t>全日制劳动合同工</t>
  </si>
  <si>
    <t>家庭保洁员</t>
    <phoneticPr fontId="3" type="noConversion"/>
  </si>
  <si>
    <t>部分自理</t>
  </si>
  <si>
    <t>钟点式</t>
  </si>
  <si>
    <t>劳务派遣员工</t>
  </si>
  <si>
    <t>产后康复员</t>
    <phoneticPr fontId="3" type="noConversion"/>
  </si>
  <si>
    <t>不能自理</t>
  </si>
  <si>
    <t>母婴护理员（月嫂）</t>
    <phoneticPr fontId="3" type="noConversion"/>
  </si>
  <si>
    <t>育婴员</t>
    <phoneticPr fontId="3" type="noConversion"/>
  </si>
  <si>
    <t>养老护理员</t>
  </si>
  <si>
    <t>病患护理员</t>
    <phoneticPr fontId="3" type="noConversion"/>
  </si>
  <si>
    <t>职业</t>
    <phoneticPr fontId="1" type="noConversion"/>
  </si>
  <si>
    <t>自理情况</t>
  </si>
  <si>
    <t>（二）企业主要经济指标及企业人工成本指标</t>
    <phoneticPr fontId="1" type="noConversion"/>
  </si>
  <si>
    <t>2020年正常生产经营期间</t>
    <phoneticPr fontId="1" type="noConversion"/>
  </si>
  <si>
    <t>基本工资(类)
(元/年)</t>
    <phoneticPr fontId="1" type="noConversion"/>
  </si>
  <si>
    <t>用工形式</t>
    <phoneticPr fontId="1" type="noConversion"/>
  </si>
  <si>
    <t>工资报酬及生活费
(元/年)</t>
    <phoneticPr fontId="1" type="noConversion"/>
  </si>
  <si>
    <t>绩效工资(类)
(元/年)</t>
    <phoneticPr fontId="1" type="noConversion"/>
  </si>
  <si>
    <t>加班加点工资
(元/年)</t>
    <phoneticPr fontId="1" type="noConversion"/>
  </si>
  <si>
    <r>
      <t xml:space="preserve">      其中：</t>
    </r>
    <r>
      <rPr>
        <sz val="10"/>
        <color rgb="FFFF0000"/>
        <rFont val="仿宋"/>
        <family val="3"/>
        <charset val="134"/>
      </rPr>
      <t>*</t>
    </r>
    <r>
      <rPr>
        <sz val="10"/>
        <color theme="1"/>
        <rFont val="仿宋"/>
        <family val="3"/>
        <charset val="134"/>
      </rPr>
      <t>（1）在岗职工：</t>
    </r>
    <phoneticPr fontId="3" type="noConversion"/>
  </si>
  <si>
    <r>
      <rPr>
        <sz val="10"/>
        <color rgb="FFFF0000"/>
        <rFont val="仿宋"/>
        <family val="3"/>
        <charset val="134"/>
      </rPr>
      <t>*</t>
    </r>
    <r>
      <rPr>
        <sz val="10"/>
        <color theme="1"/>
        <rFont val="仿宋"/>
        <family val="3"/>
        <charset val="134"/>
      </rPr>
      <t>02 法人单位名称：</t>
    </r>
    <phoneticPr fontId="3" type="noConversion"/>
  </si>
  <si>
    <r>
      <rPr>
        <sz val="10"/>
        <color rgb="FFFF0000"/>
        <rFont val="仿宋"/>
        <family val="3"/>
        <charset val="134"/>
      </rPr>
      <t>*</t>
    </r>
    <r>
      <rPr>
        <sz val="10"/>
        <color theme="1"/>
        <rFont val="仿宋"/>
        <family val="3"/>
        <charset val="134"/>
      </rPr>
      <t>03 法定代表人 （单位负责人）：</t>
    </r>
    <phoneticPr fontId="3" type="noConversion"/>
  </si>
  <si>
    <r>
      <rPr>
        <sz val="10"/>
        <color rgb="FFFF0000"/>
        <rFont val="仿宋"/>
        <family val="3"/>
        <charset val="134"/>
      </rPr>
      <t>*</t>
    </r>
    <r>
      <rPr>
        <sz val="10"/>
        <rFont val="仿宋"/>
        <family val="3"/>
        <charset val="134"/>
      </rPr>
      <t>16</t>
    </r>
    <r>
      <rPr>
        <sz val="10"/>
        <color rgb="FFFF0000"/>
        <rFont val="仿宋"/>
        <family val="3"/>
        <charset val="134"/>
      </rPr>
      <t xml:space="preserve"> </t>
    </r>
    <r>
      <rPr>
        <sz val="10"/>
        <color theme="1"/>
        <rFont val="仿宋"/>
        <family val="3"/>
        <charset val="134"/>
      </rPr>
      <t>福利费用</t>
    </r>
    <phoneticPr fontId="1" type="noConversion"/>
  </si>
  <si>
    <r>
      <rPr>
        <sz val="10"/>
        <color rgb="FFFF0000"/>
        <rFont val="仿宋"/>
        <family val="3"/>
        <charset val="134"/>
      </rPr>
      <t>*</t>
    </r>
    <r>
      <rPr>
        <sz val="10"/>
        <rFont val="仿宋"/>
        <family val="3"/>
        <charset val="134"/>
      </rPr>
      <t>05 企业所在地行政区：</t>
    </r>
    <phoneticPr fontId="3" type="noConversion"/>
  </si>
  <si>
    <t>选填，以“谁用工谁统计”为原则统计。如无劳务派遣员工，无需填写。</t>
    <phoneticPr fontId="3" type="noConversion"/>
  </si>
  <si>
    <r>
      <rPr>
        <sz val="10"/>
        <color rgb="FFFF0000"/>
        <rFont val="仿宋"/>
        <family val="3"/>
        <charset val="134"/>
      </rPr>
      <t>*</t>
    </r>
    <r>
      <rPr>
        <sz val="10"/>
        <rFont val="仿宋"/>
        <family val="3"/>
        <charset val="134"/>
      </rPr>
      <t>10</t>
    </r>
    <r>
      <rPr>
        <sz val="10"/>
        <color rgb="FFFF0000"/>
        <rFont val="仿宋"/>
        <family val="3"/>
        <charset val="134"/>
      </rPr>
      <t xml:space="preserve"> </t>
    </r>
    <r>
      <rPr>
        <sz val="10"/>
        <color theme="1"/>
        <rFont val="仿宋"/>
        <family val="3"/>
        <charset val="134"/>
      </rPr>
      <t>利润总额</t>
    </r>
    <phoneticPr fontId="3" type="noConversion"/>
  </si>
  <si>
    <r>
      <rPr>
        <sz val="10"/>
        <color rgb="FFFF0000"/>
        <rFont val="仿宋"/>
        <family val="3"/>
        <charset val="134"/>
      </rPr>
      <t>*</t>
    </r>
    <r>
      <rPr>
        <sz val="10"/>
        <rFont val="仿宋"/>
        <family val="3"/>
        <charset val="134"/>
      </rPr>
      <t>13</t>
    </r>
    <r>
      <rPr>
        <sz val="10"/>
        <color rgb="FFFF0000"/>
        <rFont val="仿宋"/>
        <family val="3"/>
        <charset val="134"/>
      </rPr>
      <t xml:space="preserve"> </t>
    </r>
    <r>
      <rPr>
        <sz val="10"/>
        <color theme="1"/>
        <rFont val="仿宋"/>
        <family val="3"/>
        <charset val="134"/>
      </rPr>
      <t>成本费用总额</t>
    </r>
    <phoneticPr fontId="3" type="noConversion"/>
  </si>
  <si>
    <r>
      <rPr>
        <sz val="10"/>
        <color rgb="FFFF0000"/>
        <rFont val="仿宋"/>
        <family val="3"/>
        <charset val="134"/>
      </rPr>
      <t>*</t>
    </r>
    <r>
      <rPr>
        <sz val="10"/>
        <rFont val="仿宋"/>
        <family val="3"/>
        <charset val="134"/>
      </rPr>
      <t>15</t>
    </r>
    <r>
      <rPr>
        <sz val="10"/>
        <color rgb="FFFF0000"/>
        <rFont val="仿宋"/>
        <family val="3"/>
        <charset val="134"/>
      </rPr>
      <t xml:space="preserve"> </t>
    </r>
    <r>
      <rPr>
        <sz val="10"/>
        <color theme="1"/>
        <rFont val="仿宋"/>
        <family val="3"/>
        <charset val="134"/>
      </rPr>
      <t>从业人员工资总额</t>
    </r>
    <phoneticPr fontId="3" type="noConversion"/>
  </si>
  <si>
    <r>
      <rPr>
        <sz val="10"/>
        <color rgb="FFFF0000"/>
        <rFont val="仿宋"/>
        <family val="3"/>
        <charset val="134"/>
      </rPr>
      <t>*</t>
    </r>
    <r>
      <rPr>
        <sz val="10"/>
        <rFont val="仿宋"/>
        <family val="3"/>
        <charset val="134"/>
      </rPr>
      <t>18</t>
    </r>
    <r>
      <rPr>
        <sz val="10"/>
        <color rgb="FFFF0000"/>
        <rFont val="仿宋"/>
        <family val="3"/>
        <charset val="134"/>
      </rPr>
      <t xml:space="preserve"> </t>
    </r>
    <r>
      <rPr>
        <sz val="10"/>
        <color theme="1"/>
        <rFont val="仿宋"/>
        <family val="3"/>
        <charset val="134"/>
      </rPr>
      <t>保险费用</t>
    </r>
    <phoneticPr fontId="3" type="noConversion"/>
  </si>
  <si>
    <r>
      <rPr>
        <sz val="10"/>
        <color rgb="FFFF0000"/>
        <rFont val="仿宋"/>
        <family val="3"/>
        <charset val="134"/>
      </rPr>
      <t>*</t>
    </r>
    <r>
      <rPr>
        <sz val="10"/>
        <rFont val="仿宋"/>
        <family val="3"/>
        <charset val="134"/>
      </rPr>
      <t xml:space="preserve">19 </t>
    </r>
    <r>
      <rPr>
        <sz val="10"/>
        <color theme="1"/>
        <rFont val="仿宋"/>
        <family val="3"/>
        <charset val="134"/>
      </rPr>
      <t>劳动保护费用</t>
    </r>
    <phoneticPr fontId="1" type="noConversion"/>
  </si>
  <si>
    <r>
      <rPr>
        <sz val="10"/>
        <color rgb="FFFF0000"/>
        <rFont val="仿宋"/>
        <family val="3"/>
        <charset val="134"/>
      </rPr>
      <t>*</t>
    </r>
    <r>
      <rPr>
        <sz val="10"/>
        <rFont val="仿宋"/>
        <family val="3"/>
        <charset val="134"/>
      </rPr>
      <t>21</t>
    </r>
    <r>
      <rPr>
        <sz val="10"/>
        <color rgb="FFFF0000"/>
        <rFont val="仿宋"/>
        <family val="3"/>
        <charset val="134"/>
      </rPr>
      <t xml:space="preserve"> </t>
    </r>
    <r>
      <rPr>
        <sz val="10"/>
        <color theme="1"/>
        <rFont val="仿宋"/>
        <family val="3"/>
        <charset val="134"/>
      </rPr>
      <t>其他人工成本</t>
    </r>
    <phoneticPr fontId="1" type="noConversion"/>
  </si>
  <si>
    <r>
      <rPr>
        <sz val="10"/>
        <color rgb="FFFF0000"/>
        <rFont val="仿宋"/>
        <family val="3"/>
        <charset val="134"/>
      </rPr>
      <t>*</t>
    </r>
    <r>
      <rPr>
        <sz val="10"/>
        <color theme="1"/>
        <rFont val="仿宋"/>
        <family val="3"/>
        <charset val="134"/>
      </rPr>
      <t>01 统一社会信用代码：</t>
    </r>
    <phoneticPr fontId="3" type="noConversion"/>
  </si>
  <si>
    <r>
      <rPr>
        <sz val="10"/>
        <color rgb="FFFF0000"/>
        <rFont val="仿宋"/>
        <family val="3"/>
        <charset val="134"/>
      </rPr>
      <t>*</t>
    </r>
    <r>
      <rPr>
        <sz val="10"/>
        <color theme="1"/>
        <rFont val="仿宋"/>
        <family val="3"/>
        <charset val="134"/>
      </rPr>
      <t>04 联系方式：</t>
    </r>
    <phoneticPr fontId="3" type="noConversion"/>
  </si>
  <si>
    <r>
      <rPr>
        <sz val="10"/>
        <color rgb="FFFF0000"/>
        <rFont val="仿宋"/>
        <family val="3"/>
        <charset val="134"/>
      </rPr>
      <t>*</t>
    </r>
    <r>
      <rPr>
        <sz val="10"/>
        <color theme="1"/>
        <rFont val="仿宋"/>
        <family val="3"/>
        <charset val="134"/>
      </rPr>
      <t>07 企业从业人员平均人数：</t>
    </r>
    <phoneticPr fontId="3" type="noConversion"/>
  </si>
  <si>
    <r>
      <rPr>
        <sz val="10"/>
        <color rgb="FFFF0000"/>
        <rFont val="仿宋"/>
        <family val="3"/>
        <charset val="134"/>
      </rPr>
      <t>*</t>
    </r>
    <r>
      <rPr>
        <sz val="10"/>
        <rFont val="仿宋"/>
        <family val="3"/>
        <charset val="134"/>
      </rPr>
      <t>09</t>
    </r>
    <r>
      <rPr>
        <sz val="10"/>
        <color rgb="FFFF0000"/>
        <rFont val="仿宋"/>
        <family val="3"/>
        <charset val="134"/>
      </rPr>
      <t xml:space="preserve"> </t>
    </r>
    <r>
      <rPr>
        <sz val="10"/>
        <color theme="1"/>
        <rFont val="仿宋"/>
        <family val="3"/>
        <charset val="134"/>
      </rPr>
      <t>销售（营业）收入</t>
    </r>
    <phoneticPr fontId="3" type="noConversion"/>
  </si>
  <si>
    <r>
      <rPr>
        <sz val="10"/>
        <color rgb="FFFF0000"/>
        <rFont val="仿宋"/>
        <family val="3"/>
        <charset val="134"/>
      </rPr>
      <t>*</t>
    </r>
    <r>
      <rPr>
        <sz val="10"/>
        <rFont val="仿宋"/>
        <family val="3"/>
        <charset val="134"/>
      </rPr>
      <t>17</t>
    </r>
    <r>
      <rPr>
        <sz val="10"/>
        <color rgb="FFFF0000"/>
        <rFont val="仿宋"/>
        <family val="3"/>
        <charset val="134"/>
      </rPr>
      <t xml:space="preserve"> </t>
    </r>
    <r>
      <rPr>
        <sz val="10"/>
        <color theme="1"/>
        <rFont val="仿宋"/>
        <family val="3"/>
        <charset val="134"/>
      </rPr>
      <t>教育经费</t>
    </r>
    <phoneticPr fontId="1" type="noConversion"/>
  </si>
  <si>
    <r>
      <t xml:space="preserve">填报问题提示
</t>
    </r>
    <r>
      <rPr>
        <sz val="10"/>
        <rFont val="仿宋"/>
        <family val="3"/>
        <charset val="134"/>
      </rPr>
      <t>(如填写有对应单元格会有文字提示)</t>
    </r>
    <phoneticPr fontId="1" type="noConversion"/>
  </si>
  <si>
    <t>（3）兼职人员工资总额：</t>
    <phoneticPr fontId="1" type="noConversion"/>
  </si>
  <si>
    <r>
      <rPr>
        <sz val="10"/>
        <color rgb="FFFF0000"/>
        <rFont val="仿宋"/>
        <family val="3"/>
        <charset val="134"/>
      </rPr>
      <t>*</t>
    </r>
    <r>
      <rPr>
        <sz val="10"/>
        <color theme="1"/>
        <rFont val="仿宋"/>
        <family val="3"/>
        <charset val="134"/>
      </rPr>
      <t>其中：（1）在岗职工工资总额：</t>
    </r>
    <phoneticPr fontId="3" type="noConversion"/>
  </si>
  <si>
    <t>（2）劳务派遣人员工资总额：</t>
    <phoneticPr fontId="1" type="noConversion"/>
  </si>
  <si>
    <r>
      <t>五证合一，按照《营业执照》上的统一社会信用代码填写18位数，</t>
    </r>
    <r>
      <rPr>
        <b/>
        <sz val="10"/>
        <color theme="1"/>
        <rFont val="仿宋"/>
        <family val="3"/>
        <charset val="134"/>
      </rPr>
      <t>和组织机构代码选择其一填写即可</t>
    </r>
    <r>
      <rPr>
        <sz val="10"/>
        <color theme="1"/>
        <rFont val="仿宋"/>
        <family val="3"/>
        <charset val="134"/>
      </rPr>
      <t>。</t>
    </r>
    <phoneticPr fontId="3" type="noConversion"/>
  </si>
  <si>
    <t xml:space="preserve"> 12 主营业务税金及附加</t>
    <phoneticPr fontId="3" type="noConversion"/>
  </si>
  <si>
    <t>选填，&gt;=0。如前述“兼职人员”人数不为零，则此值不能为零；“兼职人员”人数为零，则此值也为零。</t>
    <phoneticPr fontId="1" type="noConversion"/>
  </si>
  <si>
    <t>选填，&gt;=0。如前述“劳务派遣人员”人数不为零，则此值不能为零；“劳务派遣人员”人数为零，则此值也为零。</t>
    <phoneticPr fontId="1" type="noConversion"/>
  </si>
  <si>
    <t>必填，&gt;=0。包括2020年企业受疫情影响，停工期间支付给在岗职工的工资报酬和生活费。</t>
    <phoneticPr fontId="1" type="noConversion"/>
  </si>
  <si>
    <t>必填，&gt;=0。包含停工期间支付给劳动者的工资报酬（含超过一个支付周期的生活费）。</t>
    <phoneticPr fontId="1" type="noConversion"/>
  </si>
  <si>
    <t>必填，&gt;0。包括2020年企业受疫情影响停工期间支付的保险费用。</t>
    <phoneticPr fontId="1" type="noConversion"/>
  </si>
  <si>
    <t>必填，&gt;=0。包括2020年企业受疫情影响停工期间支付的教育费用。</t>
    <phoneticPr fontId="1" type="noConversion"/>
  </si>
  <si>
    <t>必填，&gt;=0。包括2020年企业受疫情影响停工期间支付的福利费用。</t>
    <phoneticPr fontId="1" type="noConversion"/>
  </si>
  <si>
    <r>
      <t xml:space="preserve">填报内容审核
</t>
    </r>
    <r>
      <rPr>
        <sz val="10"/>
        <rFont val="仿宋"/>
        <family val="3"/>
        <charset val="134"/>
      </rPr>
      <t>(如填写错误则出现相应文字提示)</t>
    </r>
    <phoneticPr fontId="1" type="noConversion"/>
  </si>
  <si>
    <t>填报要求</t>
    <phoneticPr fontId="1" type="noConversion"/>
  </si>
  <si>
    <t>必填，包括“在岗职工”“劳务派遣人员”“其他从业人员（如兼职、退休返聘）”。</t>
    <phoneticPr fontId="1" type="noConversion"/>
  </si>
  <si>
    <t>必填，大于等于6、小于等于12的数字。不足整月的，按“当月实际生产经营天数/30天”计算。</t>
    <phoneticPr fontId="1" type="noConversion"/>
  </si>
  <si>
    <t>必填。来源：“企业利润表/损益表”。</t>
    <phoneticPr fontId="1" type="noConversion"/>
  </si>
  <si>
    <t>必填。来源：“企业利润表/损益表”。</t>
    <phoneticPr fontId="1" type="noConversion"/>
  </si>
  <si>
    <t>必填，&gt;=0。来源：“企业损益表”中的销售成本和期间费用的年末累计数。</t>
    <phoneticPr fontId="1" type="noConversion"/>
  </si>
  <si>
    <t>选填，&gt;=0。来源：企业会计报表中“主营业务税金及附加”科目的期末借方余额。</t>
    <phoneticPr fontId="1" type="noConversion"/>
  </si>
  <si>
    <t>选填，&gt;=0。来源：2020年企业会计报表中“累计折旧”的期末贷方余额减去2019年相应数据。</t>
    <phoneticPr fontId="1" type="noConversion"/>
  </si>
  <si>
    <t>老人自理情况（“养老护理员”必填，其他不需填写）</t>
    <phoneticPr fontId="1" type="noConversion"/>
  </si>
  <si>
    <t>参加工作时间-当年计算的实际年龄，应大于等于16并且小于等于65</t>
    <phoneticPr fontId="3" type="noConversion"/>
  </si>
  <si>
    <t>2020年全年工资报酬合计
(元/年)</t>
    <phoneticPr fontId="3" type="noConversion"/>
  </si>
  <si>
    <t>津补贴
(类)
(元/年)</t>
    <phoneticPr fontId="1" type="noConversion"/>
  </si>
  <si>
    <t>审核条件1</t>
    <phoneticPr fontId="1" type="noConversion"/>
  </si>
  <si>
    <t>审核条件2</t>
    <phoneticPr fontId="1" type="noConversion"/>
  </si>
  <si>
    <r>
      <rPr>
        <sz val="10"/>
        <color rgb="FFFF0000"/>
        <rFont val="仿宋"/>
        <family val="3"/>
        <charset val="134"/>
      </rPr>
      <t>*</t>
    </r>
    <r>
      <rPr>
        <sz val="10"/>
        <rFont val="仿宋"/>
        <family val="3"/>
        <charset val="134"/>
      </rPr>
      <t xml:space="preserve">20 </t>
    </r>
    <r>
      <rPr>
        <sz val="10"/>
        <color theme="1"/>
        <rFont val="仿宋"/>
        <family val="3"/>
        <charset val="134"/>
      </rPr>
      <t>住房费用</t>
    </r>
    <phoneticPr fontId="1" type="noConversion"/>
  </si>
  <si>
    <r>
      <rPr>
        <sz val="10"/>
        <color rgb="FFFF0000"/>
        <rFont val="仿宋"/>
        <family val="3"/>
        <charset val="134"/>
      </rPr>
      <t>*</t>
    </r>
    <r>
      <rPr>
        <sz val="10"/>
        <color theme="1"/>
        <rFont val="仿宋"/>
        <family val="3"/>
        <charset val="134"/>
      </rPr>
      <t>08 企业全年实际生产经营月数：</t>
    </r>
    <phoneticPr fontId="3" type="noConversion"/>
  </si>
  <si>
    <t>大专</t>
    <phoneticPr fontId="1" type="noConversion"/>
  </si>
  <si>
    <r>
      <rPr>
        <sz val="10"/>
        <color rgb="FFFF0000"/>
        <rFont val="仿宋"/>
        <family val="3"/>
        <charset val="134"/>
      </rPr>
      <t>*</t>
    </r>
    <r>
      <rPr>
        <sz val="10"/>
        <rFont val="仿宋"/>
        <family val="3"/>
        <charset val="134"/>
      </rPr>
      <t>06 企业用工类型：</t>
    </r>
    <phoneticPr fontId="3" type="noConversion"/>
  </si>
  <si>
    <t>企业用工类型</t>
    <phoneticPr fontId="1" type="noConversion"/>
  </si>
  <si>
    <t>养老护理员</t>
    <phoneticPr fontId="1" type="noConversion"/>
  </si>
  <si>
    <t>必填,填报人联系电话。例如：020-85595448</t>
    <phoneticPr fontId="3" type="noConversion"/>
  </si>
  <si>
    <r>
      <t>未五证合一，按照《组织机构代码证》上的组织机构代码填写8位字数+1位验证码，</t>
    </r>
    <r>
      <rPr>
        <b/>
        <sz val="10"/>
        <color theme="1"/>
        <rFont val="仿宋"/>
        <family val="3"/>
        <charset val="134"/>
      </rPr>
      <t>和社会信用代码选择其一填写即可</t>
    </r>
    <r>
      <rPr>
        <sz val="10"/>
        <color theme="1"/>
        <rFont val="仿宋"/>
        <family val="3"/>
        <charset val="134"/>
      </rPr>
      <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</si>
</sst>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0_ "/>
    <numFmt numFmtId="178" formatCode="0.0"/>
  </numFmts>
  <fonts count="38">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scheme val="minor"/>
    </font>
    <font>
      <sz val="11"/>
      <color theme="1"/>
      <name val="宋体"/>
      <family val="3"/>
      <charset val="134"/>
      <scheme val="minor"/>
    </font>
    <font>
      <sz val="11"/>
      <color rgb="FFFF0000"/>
      <name val="宋体"/>
      <family val="3"/>
      <charset val="134"/>
      <scheme val="minor"/>
    </font>
    <font>
      <b/>
      <sz val="11"/>
      <color theme="1"/>
      <name val="宋体"/>
      <family val="3"/>
      <charset val="134"/>
      <scheme val="minor"/>
    </font>
    <font>
      <sz val="11"/>
      <color rgb="FFFF0000"/>
      <name val="宋体"/>
      <family val="3"/>
      <charset val="134"/>
    </font>
    <font>
      <sz val="11"/>
      <color indexed="8"/>
      <name val="宋体"/>
      <family val="3"/>
      <charset val="134"/>
    </font>
    <font>
      <sz val="9"/>
      <name val="宋体"/>
      <family val="3"/>
      <charset val="134"/>
    </font>
    <font>
      <sz val="9"/>
      <color indexed="81"/>
      <name val="宋体"/>
      <family val="3"/>
      <charset val="134"/>
    </font>
    <font>
      <b/>
      <sz val="9"/>
      <color theme="1"/>
      <name val="宋体"/>
      <family val="3"/>
      <charset val="134"/>
      <scheme val="minor"/>
    </font>
    <font>
      <sz val="9"/>
      <color theme="1"/>
      <name val="宋体"/>
      <family val="3"/>
      <charset val="134"/>
      <scheme val="minor"/>
    </font>
    <font>
      <b/>
      <sz val="9"/>
      <color theme="1"/>
      <name val="宋体"/>
      <family val="3"/>
      <charset val="134"/>
    </font>
    <font>
      <b/>
      <sz val="22"/>
      <color theme="1"/>
      <name val="宋体"/>
      <family val="3"/>
      <charset val="134"/>
      <scheme val="minor"/>
    </font>
    <font>
      <b/>
      <sz val="9"/>
      <color theme="1"/>
      <name val="FangSong"/>
      <family val="3"/>
      <charset val="134"/>
    </font>
    <font>
      <b/>
      <sz val="9"/>
      <name val="FangSong"/>
      <family val="3"/>
      <charset val="134"/>
    </font>
    <font>
      <sz val="9"/>
      <color theme="1"/>
      <name val="FangSong"/>
      <family val="3"/>
      <charset val="134"/>
    </font>
    <font>
      <sz val="9"/>
      <color rgb="FFFF0000"/>
      <name val="FangSong"/>
      <family val="3"/>
      <charset val="134"/>
    </font>
    <font>
      <b/>
      <sz val="9"/>
      <color rgb="FFFF0000"/>
      <name val="仿宋"/>
      <family val="3"/>
      <charset val="134"/>
    </font>
    <font>
      <sz val="11"/>
      <color theme="1"/>
      <name val="仿宋"/>
      <family val="3"/>
      <charset val="134"/>
    </font>
    <font>
      <sz val="10"/>
      <color indexed="8"/>
      <name val="仿宋"/>
      <family val="3"/>
      <charset val="134"/>
    </font>
    <font>
      <sz val="9"/>
      <name val="仿宋"/>
      <family val="3"/>
      <charset val="134"/>
    </font>
    <font>
      <sz val="10"/>
      <color theme="1"/>
      <name val="仿宋"/>
      <family val="3"/>
      <charset val="134"/>
    </font>
    <font>
      <sz val="10"/>
      <color rgb="FFFF0000"/>
      <name val="仿宋"/>
      <family val="3"/>
      <charset val="134"/>
    </font>
    <font>
      <sz val="10"/>
      <name val="仿宋"/>
      <family val="3"/>
      <charset val="134"/>
    </font>
    <font>
      <b/>
      <sz val="10"/>
      <name val="仿宋"/>
      <family val="3"/>
      <charset val="134"/>
    </font>
    <font>
      <b/>
      <sz val="10"/>
      <color theme="1"/>
      <name val="仿宋"/>
      <family val="3"/>
      <charset val="134"/>
    </font>
    <font>
      <b/>
      <sz val="10"/>
      <color rgb="FFFF0000"/>
      <name val="仿宋"/>
      <family val="3"/>
      <charset val="134"/>
    </font>
    <font>
      <b/>
      <sz val="10"/>
      <color indexed="8"/>
      <name val="仿宋"/>
      <family val="3"/>
      <charset val="134"/>
    </font>
    <font>
      <sz val="12"/>
      <color rgb="FFFF0000"/>
      <name val="黑体"/>
      <family val="3"/>
      <charset val="134"/>
    </font>
    <font>
      <sz val="14"/>
      <color indexed="8"/>
      <name val="黑体"/>
      <family val="3"/>
      <charset val="134"/>
    </font>
    <font>
      <sz val="14"/>
      <color rgb="FFFF0000"/>
      <name val="黑体"/>
      <family val="3"/>
      <charset val="134"/>
    </font>
    <font>
      <sz val="14"/>
      <color theme="1"/>
      <name val="黑体"/>
      <family val="3"/>
      <charset val="134"/>
    </font>
    <font>
      <b/>
      <sz val="14"/>
      <name val="仿宋"/>
      <family val="3"/>
      <charset val="134"/>
    </font>
    <font>
      <b/>
      <sz val="14"/>
      <color rgb="FFFF0000"/>
      <name val="仿宋"/>
      <family val="3"/>
      <charset val="134"/>
    </font>
    <font>
      <b/>
      <sz val="14"/>
      <color indexed="8"/>
      <name val="仿宋"/>
      <family val="3"/>
      <charset val="134"/>
    </font>
    <font>
      <sz val="14"/>
      <color theme="1"/>
      <name val="仿宋"/>
      <family val="3"/>
      <charset val="134"/>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8D8D8"/>
        <bgColor indexed="64"/>
      </patternFill>
    </fill>
    <fill>
      <patternFill patternType="solid">
        <fgColor theme="0" tint="-0.14993743705557422"/>
        <bgColor indexed="64"/>
      </patternFill>
    </fill>
    <fill>
      <patternFill patternType="solid">
        <fgColor theme="5"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alignment vertical="center"/>
    </xf>
    <xf numFmtId="0" fontId="4" fillId="0" borderId="0">
      <alignment vertical="center"/>
    </xf>
    <xf numFmtId="0" fontId="2" fillId="0" borderId="0">
      <alignment vertical="center"/>
    </xf>
    <xf numFmtId="0" fontId="8" fillId="0" borderId="0">
      <alignment vertical="center"/>
    </xf>
    <xf numFmtId="9" fontId="2" fillId="0" borderId="0" applyFont="0" applyFill="0" applyBorder="0" applyAlignment="0" applyProtection="0">
      <alignment vertical="center"/>
    </xf>
  </cellStyleXfs>
  <cellXfs count="145">
    <xf numFmtId="0" fontId="0" fillId="0" borderId="0" xfId="0">
      <alignment vertical="center"/>
    </xf>
    <xf numFmtId="0" fontId="2" fillId="0" borderId="0" xfId="2" applyAlignment="1">
      <alignment horizontal="center" vertical="center"/>
    </xf>
    <xf numFmtId="0" fontId="2" fillId="0" borderId="0" xfId="2">
      <alignment vertical="center"/>
    </xf>
    <xf numFmtId="0" fontId="6" fillId="0" borderId="0" xfId="2" applyFont="1" applyAlignment="1">
      <alignment horizontal="center" vertical="center"/>
    </xf>
    <xf numFmtId="0" fontId="6" fillId="0" borderId="0" xfId="2" applyFont="1">
      <alignment vertical="center"/>
    </xf>
    <xf numFmtId="0" fontId="5" fillId="0" borderId="0" xfId="2" applyFont="1" applyAlignment="1">
      <alignment horizontal="center" vertical="center"/>
    </xf>
    <xf numFmtId="0" fontId="6" fillId="0" borderId="1" xfId="2" applyFont="1" applyBorder="1" applyAlignment="1">
      <alignment horizontal="center" vertical="center"/>
    </xf>
    <xf numFmtId="0" fontId="8" fillId="0" borderId="0" xfId="3">
      <alignment vertical="center"/>
    </xf>
    <xf numFmtId="49" fontId="7" fillId="0" borderId="1" xfId="3" applyNumberFormat="1" applyFont="1" applyBorder="1" applyAlignment="1">
      <alignment horizontal="center" vertical="center"/>
    </xf>
    <xf numFmtId="0" fontId="8" fillId="0" borderId="1" xfId="3" applyBorder="1" applyAlignment="1">
      <alignment horizontal="center" vertical="center"/>
    </xf>
    <xf numFmtId="49" fontId="8" fillId="0" borderId="1" xfId="3" applyNumberFormat="1" applyBorder="1" applyAlignment="1">
      <alignment horizontal="center" vertical="center"/>
    </xf>
    <xf numFmtId="0" fontId="2" fillId="3" borderId="0" xfId="2" applyFill="1" applyBorder="1">
      <alignment vertical="center"/>
    </xf>
    <xf numFmtId="0" fontId="12" fillId="3" borderId="0"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2" fillId="3" borderId="1" xfId="2" applyFill="1" applyBorder="1" applyAlignment="1">
      <alignment horizontal="center" vertical="center" wrapText="1"/>
    </xf>
    <xf numFmtId="4" fontId="2" fillId="3" borderId="1" xfId="2" applyNumberFormat="1" applyFill="1" applyBorder="1" applyAlignment="1">
      <alignment horizontal="center" vertical="center" wrapText="1"/>
    </xf>
    <xf numFmtId="0" fontId="0" fillId="3" borderId="1" xfId="4" applyNumberFormat="1" applyFont="1" applyFill="1" applyBorder="1" applyAlignment="1">
      <alignment horizontal="center" vertical="center" wrapText="1"/>
    </xf>
    <xf numFmtId="0" fontId="2" fillId="3" borderId="0" xfId="2" applyFill="1" applyBorder="1" applyAlignment="1">
      <alignment horizontal="center" vertical="center" wrapText="1"/>
    </xf>
    <xf numFmtId="49" fontId="15"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0" borderId="0" xfId="0" applyFont="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49" fontId="15" fillId="0" borderId="1" xfId="0" applyNumberFormat="1" applyFont="1" applyFill="1" applyBorder="1" applyAlignment="1">
      <alignment horizontal="center" vertical="center" wrapText="1"/>
    </xf>
    <xf numFmtId="0" fontId="17"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0" xfId="1" applyFont="1" applyAlignment="1">
      <alignment horizontal="center" vertical="center" wrapText="1"/>
    </xf>
    <xf numFmtId="0" fontId="18" fillId="0" borderId="0" xfId="0" applyFont="1" applyAlignment="1">
      <alignment horizontal="center" vertical="center" wrapText="1"/>
    </xf>
    <xf numFmtId="0" fontId="15" fillId="0" borderId="0" xfId="0" applyFont="1" applyAlignment="1">
      <alignment horizontal="center" vertical="center" wrapText="1"/>
    </xf>
    <xf numFmtId="49" fontId="11" fillId="6" borderId="4" xfId="0" applyNumberFormat="1" applyFont="1" applyFill="1" applyBorder="1" applyAlignment="1">
      <alignment vertical="center"/>
    </xf>
    <xf numFmtId="49" fontId="11" fillId="6" borderId="4" xfId="0" applyNumberFormat="1"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Border="1" applyAlignment="1">
      <alignment horizontal="center" vertical="center" wrapText="1"/>
    </xf>
    <xf numFmtId="49" fontId="15" fillId="6" borderId="4" xfId="0" applyNumberFormat="1" applyFont="1" applyFill="1" applyBorder="1" applyAlignment="1">
      <alignment horizontal="center" vertical="center" wrapText="1"/>
    </xf>
    <xf numFmtId="49" fontId="15" fillId="6"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19" fillId="3" borderId="0" xfId="2" applyFont="1" applyFill="1" applyAlignment="1">
      <alignment horizontal="center" vertical="center" wrapText="1"/>
    </xf>
    <xf numFmtId="0" fontId="20" fillId="3" borderId="0" xfId="2" applyFont="1" applyFill="1">
      <alignment vertical="center"/>
    </xf>
    <xf numFmtId="0" fontId="21" fillId="3" borderId="0" xfId="0" applyFont="1" applyFill="1" applyAlignment="1">
      <alignment horizontal="center" vertical="center"/>
    </xf>
    <xf numFmtId="0" fontId="21" fillId="3" borderId="0" xfId="0" applyFont="1" applyFill="1" applyAlignment="1"/>
    <xf numFmtId="0" fontId="23" fillId="2" borderId="2" xfId="2" applyFont="1" applyFill="1" applyBorder="1">
      <alignment vertical="center"/>
    </xf>
    <xf numFmtId="0" fontId="23" fillId="2" borderId="2" xfId="2" applyFont="1" applyFill="1" applyBorder="1" applyAlignment="1">
      <alignment horizontal="right" vertical="center"/>
    </xf>
    <xf numFmtId="0" fontId="23" fillId="2" borderId="2" xfId="2" applyFont="1" applyFill="1" applyBorder="1" applyAlignment="1">
      <alignment vertical="center" wrapText="1"/>
    </xf>
    <xf numFmtId="0" fontId="23" fillId="2" borderId="2" xfId="2" applyFont="1" applyFill="1" applyBorder="1" applyAlignment="1">
      <alignment horizontal="right" vertical="center" wrapText="1"/>
    </xf>
    <xf numFmtId="0" fontId="25" fillId="2" borderId="2" xfId="2" applyFont="1" applyFill="1" applyBorder="1">
      <alignment vertical="center"/>
    </xf>
    <xf numFmtId="0" fontId="23" fillId="2" borderId="2" xfId="2" applyFont="1" applyFill="1" applyBorder="1" applyAlignment="1">
      <alignment horizontal="left" vertical="center" wrapText="1"/>
    </xf>
    <xf numFmtId="0" fontId="23" fillId="2" borderId="1" xfId="2" applyFont="1" applyFill="1" applyBorder="1" applyAlignment="1">
      <alignment horizontal="right" vertical="center"/>
    </xf>
    <xf numFmtId="0" fontId="22" fillId="3" borderId="0" xfId="2" applyFont="1" applyFill="1" applyAlignment="1">
      <alignment vertical="center" wrapText="1"/>
    </xf>
    <xf numFmtId="0" fontId="27" fillId="2" borderId="1" xfId="2" applyFont="1" applyFill="1" applyBorder="1" applyAlignment="1">
      <alignment vertical="center"/>
    </xf>
    <xf numFmtId="0" fontId="27" fillId="2" borderId="1" xfId="2" applyFont="1" applyFill="1" applyBorder="1" applyAlignment="1">
      <alignment horizontal="center" vertical="center"/>
    </xf>
    <xf numFmtId="0" fontId="23" fillId="2" borderId="1" xfId="2" applyFont="1" applyFill="1" applyBorder="1" applyAlignment="1">
      <alignment vertical="center"/>
    </xf>
    <xf numFmtId="0" fontId="23" fillId="2" borderId="1" xfId="2" applyFont="1" applyFill="1" applyBorder="1" applyAlignment="1">
      <alignment horizontal="center" vertical="center"/>
    </xf>
    <xf numFmtId="0" fontId="23" fillId="3" borderId="7" xfId="2" applyFont="1" applyFill="1" applyBorder="1" applyAlignment="1">
      <alignment vertical="center" wrapText="1"/>
    </xf>
    <xf numFmtId="0" fontId="23" fillId="3" borderId="0" xfId="2" applyFont="1" applyFill="1">
      <alignment vertical="center"/>
    </xf>
    <xf numFmtId="0" fontId="28" fillId="3" borderId="6" xfId="2" applyFont="1" applyFill="1" applyBorder="1" applyAlignment="1">
      <alignment horizontal="center" vertical="center" wrapText="1"/>
    </xf>
    <xf numFmtId="0" fontId="25" fillId="3" borderId="0" xfId="2" applyFont="1" applyFill="1">
      <alignment vertical="center"/>
    </xf>
    <xf numFmtId="0" fontId="23" fillId="5" borderId="1" xfId="0" applyFont="1" applyFill="1" applyBorder="1" applyAlignment="1">
      <alignment horizontal="right" vertical="center"/>
    </xf>
    <xf numFmtId="0" fontId="23" fillId="3" borderId="0" xfId="2" applyFont="1" applyFill="1" applyBorder="1">
      <alignment vertical="center"/>
    </xf>
    <xf numFmtId="0" fontId="23" fillId="3" borderId="0" xfId="2" applyFont="1" applyFill="1" applyBorder="1" applyAlignment="1">
      <alignment horizontal="center" vertical="center"/>
    </xf>
    <xf numFmtId="0" fontId="25" fillId="3" borderId="0" xfId="2" applyFont="1" applyFill="1" applyAlignment="1">
      <alignment vertical="center" wrapText="1"/>
    </xf>
    <xf numFmtId="0" fontId="28" fillId="3" borderId="0" xfId="2" applyFont="1" applyFill="1" applyAlignment="1">
      <alignment horizontal="center" vertical="center" wrapText="1"/>
    </xf>
    <xf numFmtId="0" fontId="25" fillId="3" borderId="9" xfId="2" applyFont="1" applyFill="1" applyBorder="1" applyAlignment="1">
      <alignment vertical="center" wrapText="1"/>
    </xf>
    <xf numFmtId="0" fontId="28" fillId="3" borderId="8"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23" fillId="5" borderId="2" xfId="0" applyFont="1" applyFill="1" applyBorder="1" applyAlignment="1">
      <alignment horizontal="right" vertical="center"/>
    </xf>
    <xf numFmtId="0" fontId="27" fillId="3" borderId="0" xfId="2" applyFont="1" applyFill="1" applyAlignment="1">
      <alignment vertical="center"/>
    </xf>
    <xf numFmtId="0" fontId="26" fillId="3" borderId="0" xfId="0" applyFont="1" applyFill="1" applyAlignment="1">
      <alignment horizontal="center" vertical="center" wrapText="1"/>
    </xf>
    <xf numFmtId="0" fontId="29" fillId="3" borderId="0" xfId="0" applyFont="1" applyFill="1" applyAlignment="1">
      <alignment horizontal="left" vertical="center"/>
    </xf>
    <xf numFmtId="0" fontId="23" fillId="3" borderId="0" xfId="0" applyFont="1" applyFill="1">
      <alignment vertical="center"/>
    </xf>
    <xf numFmtId="0" fontId="26" fillId="2" borderId="1" xfId="2"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25" fillId="3" borderId="1" xfId="2" applyFont="1" applyFill="1" applyBorder="1" applyAlignment="1" applyProtection="1">
      <alignment horizontal="center" vertical="center"/>
      <protection locked="0"/>
    </xf>
    <xf numFmtId="0" fontId="23" fillId="3" borderId="1" xfId="2"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176" fontId="23" fillId="0" borderId="0" xfId="0" applyNumberFormat="1" applyFont="1" applyFill="1">
      <alignment vertical="center"/>
    </xf>
    <xf numFmtId="0" fontId="32" fillId="0" borderId="0" xfId="0" applyNumberFormat="1" applyFont="1" applyFill="1" applyBorder="1" applyAlignment="1" applyProtection="1">
      <alignment horizontal="center" wrapText="1"/>
    </xf>
    <xf numFmtId="0" fontId="32" fillId="0" borderId="0" xfId="0" applyFont="1" applyAlignment="1">
      <alignment horizontal="center" wrapText="1"/>
    </xf>
    <xf numFmtId="49" fontId="23" fillId="0" borderId="0" xfId="0" applyNumberFormat="1" applyFont="1" applyFill="1">
      <alignment vertical="center"/>
    </xf>
    <xf numFmtId="0" fontId="25" fillId="0" borderId="0" xfId="0" applyFont="1" applyFill="1">
      <alignment vertical="center"/>
    </xf>
    <xf numFmtId="177" fontId="23" fillId="0" borderId="0" xfId="0" applyNumberFormat="1" applyFont="1" applyFill="1">
      <alignment vertical="center"/>
    </xf>
    <xf numFmtId="0" fontId="23" fillId="0" borderId="0" xfId="0" applyFont="1" applyFill="1" applyAlignment="1">
      <alignment vertical="center" wrapText="1"/>
    </xf>
    <xf numFmtId="0" fontId="24" fillId="0" borderId="0" xfId="0" applyFont="1" applyFill="1" applyAlignment="1">
      <alignment horizontal="center" vertical="center"/>
    </xf>
    <xf numFmtId="0" fontId="23" fillId="0" borderId="0" xfId="0" applyFont="1" applyFill="1">
      <alignment vertical="center"/>
    </xf>
    <xf numFmtId="0" fontId="33" fillId="0" borderId="0" xfId="0" applyFont="1" applyFill="1">
      <alignment vertical="center"/>
    </xf>
    <xf numFmtId="0" fontId="25" fillId="0" borderId="0" xfId="0" applyFont="1" applyFill="1" applyAlignment="1">
      <alignment horizontal="center" vertical="center"/>
    </xf>
    <xf numFmtId="0" fontId="23" fillId="0" borderId="0" xfId="0" applyFont="1" applyFill="1" applyAlignment="1">
      <alignment horizontal="center" vertical="center"/>
    </xf>
    <xf numFmtId="0" fontId="30" fillId="0" borderId="0" xfId="0" applyNumberFormat="1" applyFont="1" applyFill="1" applyBorder="1" applyAlignment="1" applyProtection="1">
      <alignment horizontal="center" vertical="center" wrapText="1"/>
    </xf>
    <xf numFmtId="0" fontId="30" fillId="0" borderId="0" xfId="0" applyFont="1" applyAlignment="1">
      <alignment horizontal="center" vertical="center" wrapText="1"/>
    </xf>
    <xf numFmtId="49" fontId="24" fillId="0" borderId="1" xfId="0" applyNumberFormat="1" applyFont="1" applyBorder="1" applyAlignment="1" applyProtection="1">
      <alignment horizontal="center" vertical="center"/>
      <protection locked="0"/>
    </xf>
    <xf numFmtId="49" fontId="24" fillId="0" borderId="1" xfId="0" applyNumberFormat="1" applyFont="1" applyFill="1" applyBorder="1" applyAlignment="1" applyProtection="1">
      <alignment horizontal="center" vertical="center"/>
      <protection locked="0"/>
    </xf>
    <xf numFmtId="178" fontId="24" fillId="0" borderId="1" xfId="0" applyNumberFormat="1" applyFont="1" applyFill="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1" xfId="0" applyNumberFormat="1" applyFont="1" applyFill="1" applyBorder="1" applyAlignment="1" applyProtection="1">
      <alignment horizontal="center" vertical="center"/>
      <protection locked="0"/>
    </xf>
    <xf numFmtId="176" fontId="25" fillId="3" borderId="1" xfId="0" applyNumberFormat="1" applyFont="1" applyFill="1" applyBorder="1" applyAlignment="1" applyProtection="1">
      <alignment horizontal="center" vertical="center"/>
      <protection locked="0"/>
    </xf>
    <xf numFmtId="176" fontId="25" fillId="0" borderId="1" xfId="0" applyNumberFormat="1" applyFont="1" applyFill="1" applyBorder="1" applyAlignment="1" applyProtection="1">
      <alignment horizontal="center" vertical="center" wrapText="1"/>
      <protection locked="0"/>
    </xf>
    <xf numFmtId="176" fontId="25" fillId="0" borderId="3" xfId="0" applyNumberFormat="1" applyFont="1" applyBorder="1" applyAlignment="1" applyProtection="1">
      <alignment horizontal="center" vertical="center"/>
      <protection locked="0"/>
    </xf>
    <xf numFmtId="176" fontId="25" fillId="0" borderId="1" xfId="0" applyNumberFormat="1" applyFont="1" applyBorder="1" applyAlignment="1" applyProtection="1">
      <alignment horizontal="center" vertical="center"/>
      <protection locked="0"/>
    </xf>
    <xf numFmtId="176" fontId="25" fillId="0" borderId="2" xfId="0" applyNumberFormat="1" applyFont="1" applyBorder="1" applyAlignment="1" applyProtection="1">
      <alignment horizontal="center" vertical="center"/>
      <protection locked="0"/>
    </xf>
    <xf numFmtId="0" fontId="25" fillId="0" borderId="1" xfId="0" applyNumberFormat="1" applyFont="1" applyBorder="1" applyAlignment="1" applyProtection="1">
      <alignment horizontal="center" vertical="center"/>
    </xf>
    <xf numFmtId="0" fontId="23" fillId="0" borderId="1" xfId="0" applyNumberFormat="1" applyFont="1" applyBorder="1" applyAlignment="1" applyProtection="1">
      <alignment horizontal="center" vertical="center"/>
    </xf>
    <xf numFmtId="176" fontId="24" fillId="2" borderId="2" xfId="0" applyNumberFormat="1" applyFont="1" applyFill="1" applyBorder="1" applyAlignment="1" applyProtection="1">
      <alignment horizontal="center" vertical="center"/>
    </xf>
    <xf numFmtId="0" fontId="28" fillId="2" borderId="8" xfId="0" applyFont="1" applyFill="1" applyBorder="1" applyAlignment="1" applyProtection="1">
      <alignment horizontal="center" vertical="center" wrapText="1"/>
    </xf>
    <xf numFmtId="0" fontId="24" fillId="0" borderId="8" xfId="0" applyFont="1" applyBorder="1" applyAlignment="1" applyProtection="1">
      <alignment horizontal="center" vertical="center"/>
    </xf>
    <xf numFmtId="0" fontId="24" fillId="0" borderId="8" xfId="0" applyFont="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49" fontId="24" fillId="0" borderId="5" xfId="0" applyNumberFormat="1" applyFont="1" applyBorder="1" applyAlignment="1" applyProtection="1">
      <alignment horizontal="center" vertical="center"/>
      <protection locked="0"/>
    </xf>
    <xf numFmtId="49" fontId="24" fillId="0" borderId="5" xfId="0" applyNumberFormat="1"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178" fontId="24" fillId="0" borderId="5" xfId="0" applyNumberFormat="1" applyFont="1" applyFill="1" applyBorder="1" applyAlignment="1" applyProtection="1">
      <alignment horizontal="center" vertical="center"/>
      <protection locked="0"/>
    </xf>
    <xf numFmtId="176" fontId="24" fillId="3" borderId="5" xfId="0" applyNumberFormat="1" applyFont="1" applyFill="1" applyBorder="1" applyAlignment="1" applyProtection="1">
      <alignment horizontal="center" vertical="center"/>
      <protection locked="0"/>
    </xf>
    <xf numFmtId="176" fontId="24" fillId="0" borderId="5" xfId="0" applyNumberFormat="1" applyFont="1" applyBorder="1" applyAlignment="1" applyProtection="1">
      <alignment horizontal="center" vertical="center"/>
      <protection locked="0"/>
    </xf>
    <xf numFmtId="176" fontId="24" fillId="2" borderId="10" xfId="0" applyNumberFormat="1" applyFont="1" applyFill="1" applyBorder="1" applyAlignment="1" applyProtection="1">
      <alignment horizontal="center" vertical="center"/>
    </xf>
    <xf numFmtId="176" fontId="24" fillId="0" borderId="5" xfId="0" applyNumberFormat="1" applyFont="1" applyFill="1" applyBorder="1" applyAlignment="1" applyProtection="1">
      <alignment horizontal="center" vertical="center" wrapText="1"/>
      <protection locked="0"/>
    </xf>
    <xf numFmtId="176" fontId="24" fillId="0" borderId="11" xfId="0" applyNumberFormat="1" applyFont="1" applyBorder="1" applyAlignment="1" applyProtection="1">
      <alignment horizontal="center" vertical="center"/>
      <protection locked="0"/>
    </xf>
    <xf numFmtId="176" fontId="24" fillId="0" borderId="10" xfId="0" applyNumberFormat="1" applyFont="1" applyBorder="1" applyAlignment="1" applyProtection="1">
      <alignment horizontal="center" vertical="center"/>
      <protection locked="0"/>
    </xf>
    <xf numFmtId="0" fontId="27" fillId="2" borderId="1" xfId="0"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0" fontId="27" fillId="0" borderId="0" xfId="0" applyFont="1" applyFill="1" applyAlignment="1">
      <alignment vertical="center" wrapText="1"/>
    </xf>
    <xf numFmtId="0" fontId="34" fillId="3" borderId="0" xfId="2" applyFont="1" applyFill="1" applyBorder="1" applyAlignment="1">
      <alignment horizontal="center" vertical="center" wrapText="1"/>
    </xf>
    <xf numFmtId="0" fontId="35" fillId="3" borderId="0" xfId="2" applyFont="1" applyFill="1" applyAlignment="1">
      <alignment horizontal="center" vertical="center" wrapText="1"/>
    </xf>
    <xf numFmtId="0" fontId="36" fillId="3" borderId="0" xfId="2" applyFont="1" applyFill="1" applyAlignment="1">
      <alignment vertical="center"/>
    </xf>
    <xf numFmtId="0" fontId="37" fillId="3" borderId="0" xfId="2" applyFont="1" applyFill="1">
      <alignment vertical="center"/>
    </xf>
    <xf numFmtId="0" fontId="23" fillId="2" borderId="1" xfId="2" applyFont="1" applyFill="1" applyBorder="1" applyAlignment="1" applyProtection="1">
      <alignment horizontal="center" vertical="center"/>
      <protection locked="0"/>
    </xf>
    <xf numFmtId="0" fontId="23" fillId="3" borderId="1" xfId="2" applyFont="1" applyFill="1" applyBorder="1" applyAlignment="1" applyProtection="1">
      <alignment horizontal="center" vertical="center"/>
      <protection locked="0"/>
    </xf>
    <xf numFmtId="176" fontId="23" fillId="0" borderId="1" xfId="2" applyNumberFormat="1" applyFont="1" applyFill="1" applyBorder="1" applyAlignment="1" applyProtection="1">
      <alignment horizontal="center" vertical="center"/>
      <protection locked="0"/>
    </xf>
    <xf numFmtId="0" fontId="27" fillId="2" borderId="1" xfId="2" applyFont="1" applyFill="1" applyBorder="1" applyAlignment="1">
      <alignment horizontal="center" vertical="center"/>
    </xf>
    <xf numFmtId="176" fontId="23" fillId="2" borderId="1" xfId="2" applyNumberFormat="1" applyFont="1" applyFill="1" applyBorder="1" applyAlignment="1" applyProtection="1">
      <alignment horizontal="center" vertical="center"/>
    </xf>
    <xf numFmtId="0" fontId="25" fillId="3" borderId="1" xfId="2" applyFont="1" applyFill="1" applyBorder="1" applyAlignment="1" applyProtection="1">
      <alignment horizontal="center" vertical="center"/>
      <protection locked="0"/>
    </xf>
    <xf numFmtId="176" fontId="23" fillId="3" borderId="1" xfId="2" applyNumberFormat="1" applyFont="1" applyFill="1" applyBorder="1" applyAlignment="1" applyProtection="1">
      <alignment horizontal="center" vertical="center"/>
      <protection locked="0"/>
    </xf>
    <xf numFmtId="176" fontId="23" fillId="3" borderId="1" xfId="0" applyNumberFormat="1" applyFont="1" applyFill="1" applyBorder="1" applyAlignment="1" applyProtection="1">
      <alignment horizontal="center" vertical="center"/>
      <protection locked="0"/>
    </xf>
    <xf numFmtId="176" fontId="23" fillId="0" borderId="1" xfId="0" applyNumberFormat="1" applyFont="1" applyBorder="1" applyAlignment="1" applyProtection="1">
      <alignment horizontal="center" vertical="center"/>
      <protection locked="0"/>
    </xf>
    <xf numFmtId="0" fontId="31" fillId="3" borderId="0" xfId="2" applyFont="1" applyFill="1" applyBorder="1" applyAlignment="1">
      <alignment horizontal="center" vertical="center"/>
    </xf>
    <xf numFmtId="0" fontId="14" fillId="3" borderId="0" xfId="2" applyFont="1" applyFill="1" applyBorder="1" applyAlignment="1">
      <alignment horizontal="center" vertical="center"/>
    </xf>
    <xf numFmtId="0" fontId="31" fillId="0" borderId="0" xfId="0" applyNumberFormat="1" applyFont="1" applyFill="1" applyBorder="1" applyAlignment="1" applyProtection="1">
      <alignment horizontal="center" vertical="center"/>
    </xf>
    <xf numFmtId="0" fontId="27"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49" fontId="27" fillId="2" borderId="1" xfId="0" applyNumberFormat="1" applyFont="1" applyFill="1" applyBorder="1" applyAlignment="1">
      <alignment horizontal="center" vertical="center" wrapText="1"/>
    </xf>
  </cellXfs>
  <cellStyles count="5">
    <cellStyle name="百分比 2" xfId="4"/>
    <cellStyle name="常规" xfId="0" builtinId="0"/>
    <cellStyle name="常规 2" xfId="1"/>
    <cellStyle name="常规 2 2" xfId="3"/>
    <cellStyle name="常规 3" xfId="2"/>
  </cellStyles>
  <dxfs count="8">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color rgb="FF9C0006"/>
      </font>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35"/>
  <sheetViews>
    <sheetView tabSelected="1" zoomScaleNormal="100" workbookViewId="0">
      <selection activeCell="B3" sqref="B3:E3"/>
    </sheetView>
  </sheetViews>
  <sheetFormatPr defaultColWidth="9" defaultRowHeight="25" customHeight="1"/>
  <cols>
    <col min="1" max="1" width="30.6328125" style="45" customWidth="1"/>
    <col min="2" max="5" width="10.6328125" style="45" customWidth="1"/>
    <col min="6" max="6" width="50.6328125" style="55" customWidth="1"/>
    <col min="7" max="7" width="30.6328125" style="44" customWidth="1"/>
    <col min="8" max="8" width="11.6328125" style="45" customWidth="1"/>
    <col min="9" max="16384" width="9" style="45"/>
  </cols>
  <sheetData>
    <row r="1" spans="1:8" s="129" customFormat="1" ht="40" customHeight="1">
      <c r="A1" s="139" t="s">
        <v>236</v>
      </c>
      <c r="B1" s="139"/>
      <c r="C1" s="139"/>
      <c r="D1" s="139"/>
      <c r="E1" s="139"/>
      <c r="F1" s="126"/>
      <c r="G1" s="127"/>
      <c r="H1" s="128"/>
    </row>
    <row r="2" spans="1:8" s="76" customFormat="1" ht="25" customHeight="1">
      <c r="A2" s="75" t="s">
        <v>251</v>
      </c>
      <c r="B2" s="46"/>
      <c r="C2" s="47"/>
      <c r="D2" s="47"/>
      <c r="E2" s="47"/>
      <c r="F2" s="74" t="s">
        <v>342</v>
      </c>
      <c r="G2" s="74" t="s">
        <v>341</v>
      </c>
      <c r="H2" s="47"/>
    </row>
    <row r="3" spans="1:8" s="61" customFormat="1" ht="25" customHeight="1">
      <c r="A3" s="48" t="s">
        <v>323</v>
      </c>
      <c r="B3" s="131"/>
      <c r="C3" s="131"/>
      <c r="D3" s="131"/>
      <c r="E3" s="131"/>
      <c r="F3" s="60" t="s">
        <v>332</v>
      </c>
      <c r="G3" s="62" t="str">
        <f>IF(AND(B3="",B4=""),"社会信用代码和组织机构代码至少填一个","")</f>
        <v>社会信用代码和组织机构代码至少填一个</v>
      </c>
    </row>
    <row r="4" spans="1:8" s="61" customFormat="1" ht="25" customHeight="1">
      <c r="A4" s="49" t="s">
        <v>9</v>
      </c>
      <c r="B4" s="131"/>
      <c r="C4" s="131"/>
      <c r="D4" s="131"/>
      <c r="E4" s="131"/>
      <c r="F4" s="60" t="s">
        <v>363</v>
      </c>
      <c r="G4" s="62"/>
    </row>
    <row r="5" spans="1:8" s="61" customFormat="1" ht="25" customHeight="1">
      <c r="A5" s="48" t="s">
        <v>312</v>
      </c>
      <c r="B5" s="131"/>
      <c r="C5" s="131"/>
      <c r="D5" s="131"/>
      <c r="E5" s="131"/>
      <c r="F5" s="60" t="s">
        <v>253</v>
      </c>
      <c r="G5" s="62"/>
    </row>
    <row r="6" spans="1:8" s="61" customFormat="1" ht="25" customHeight="1">
      <c r="A6" s="50" t="s">
        <v>313</v>
      </c>
      <c r="B6" s="131"/>
      <c r="C6" s="131"/>
      <c r="D6" s="131"/>
      <c r="E6" s="131"/>
      <c r="F6" s="60" t="s">
        <v>254</v>
      </c>
      <c r="G6" s="62"/>
    </row>
    <row r="7" spans="1:8" s="61" customFormat="1" ht="25" customHeight="1">
      <c r="A7" s="50" t="s">
        <v>324</v>
      </c>
      <c r="B7" s="130"/>
      <c r="C7" s="130"/>
      <c r="D7" s="130"/>
      <c r="E7" s="130"/>
      <c r="F7" s="60"/>
      <c r="G7" s="62"/>
    </row>
    <row r="8" spans="1:8" s="61" customFormat="1" ht="25" customHeight="1">
      <c r="A8" s="51" t="s">
        <v>28</v>
      </c>
      <c r="B8" s="131"/>
      <c r="C8" s="131"/>
      <c r="D8" s="131"/>
      <c r="E8" s="131"/>
      <c r="F8" s="60" t="s">
        <v>362</v>
      </c>
      <c r="G8" s="62"/>
    </row>
    <row r="9" spans="1:8" s="61" customFormat="1" ht="25" customHeight="1">
      <c r="A9" s="49" t="s">
        <v>10</v>
      </c>
      <c r="B9" s="131"/>
      <c r="C9" s="131"/>
      <c r="D9" s="131"/>
      <c r="E9" s="131"/>
      <c r="F9" s="60" t="s">
        <v>255</v>
      </c>
      <c r="G9" s="62" t="str">
        <f>IF(LEN(B9)=11,"","请填写准确的手机号码")</f>
        <v>请填写准确的手机号码</v>
      </c>
    </row>
    <row r="10" spans="1:8" s="63" customFormat="1" ht="25" customHeight="1">
      <c r="A10" s="52" t="s">
        <v>315</v>
      </c>
      <c r="B10" s="77" t="s">
        <v>29</v>
      </c>
      <c r="C10" s="78"/>
      <c r="D10" s="77" t="s">
        <v>31</v>
      </c>
      <c r="E10" s="79"/>
      <c r="F10" s="60" t="s">
        <v>258</v>
      </c>
      <c r="G10" s="62"/>
    </row>
    <row r="11" spans="1:8" s="63" customFormat="1" ht="25" customHeight="1">
      <c r="A11" s="52" t="s">
        <v>359</v>
      </c>
      <c r="B11" s="135"/>
      <c r="C11" s="135"/>
      <c r="D11" s="135"/>
      <c r="E11" s="135"/>
      <c r="F11" s="60" t="s">
        <v>256</v>
      </c>
      <c r="G11" s="62"/>
    </row>
    <row r="12" spans="1:8" s="61" customFormat="1" ht="25" customHeight="1">
      <c r="A12" s="53" t="s">
        <v>325</v>
      </c>
      <c r="B12" s="136"/>
      <c r="C12" s="136"/>
      <c r="D12" s="136"/>
      <c r="E12" s="80" t="s">
        <v>237</v>
      </c>
      <c r="F12" s="60" t="s">
        <v>343</v>
      </c>
      <c r="G12" s="62"/>
    </row>
    <row r="13" spans="1:8" s="61" customFormat="1" ht="25" customHeight="1">
      <c r="A13" s="49" t="s">
        <v>311</v>
      </c>
      <c r="B13" s="136"/>
      <c r="C13" s="136"/>
      <c r="D13" s="136"/>
      <c r="E13" s="80" t="s">
        <v>33</v>
      </c>
      <c r="F13" s="60" t="s">
        <v>257</v>
      </c>
      <c r="G13" s="62"/>
    </row>
    <row r="14" spans="1:8" s="61" customFormat="1" ht="25" customHeight="1">
      <c r="A14" s="54" t="s">
        <v>238</v>
      </c>
      <c r="B14" s="136"/>
      <c r="C14" s="136"/>
      <c r="D14" s="136"/>
      <c r="E14" s="80" t="s">
        <v>33</v>
      </c>
      <c r="F14" s="60" t="s">
        <v>316</v>
      </c>
      <c r="G14" s="62" t="str">
        <f>IF(AND(B14&gt;0,B28=""),"请填写劳务派遣人员工资总额","")</f>
        <v/>
      </c>
    </row>
    <row r="15" spans="1:8" s="61" customFormat="1" ht="25" customHeight="1">
      <c r="A15" s="64" t="s">
        <v>280</v>
      </c>
      <c r="B15" s="137"/>
      <c r="C15" s="137"/>
      <c r="D15" s="137"/>
      <c r="E15" s="81" t="s">
        <v>281</v>
      </c>
      <c r="F15" s="60" t="s">
        <v>282</v>
      </c>
      <c r="G15" s="62" t="str">
        <f>IF(AND(B15&gt;0,B29=""),"请填写兼职人员工资总额","")</f>
        <v/>
      </c>
    </row>
    <row r="16" spans="1:8" s="61" customFormat="1" ht="25" customHeight="1">
      <c r="A16" s="53" t="s">
        <v>357</v>
      </c>
      <c r="B16" s="136"/>
      <c r="C16" s="136"/>
      <c r="D16" s="136"/>
      <c r="E16" s="80" t="s">
        <v>252</v>
      </c>
      <c r="F16" s="60" t="s">
        <v>344</v>
      </c>
      <c r="G16" s="62" t="str">
        <f>IF(B16="","",IF(B16&lt;6,"企业经营月数要大于等于6",IF(B16&gt;12,"企业经营月数要小于12","")))</f>
        <v/>
      </c>
    </row>
    <row r="17" spans="1:7" s="61" customFormat="1" ht="25" customHeight="1">
      <c r="A17" s="65"/>
      <c r="B17" s="65"/>
      <c r="C17" s="65"/>
      <c r="D17" s="65"/>
      <c r="E17" s="66"/>
      <c r="F17" s="67"/>
      <c r="G17" s="68"/>
    </row>
    <row r="18" spans="1:7" s="61" customFormat="1" ht="25" customHeight="1">
      <c r="A18" s="73" t="s">
        <v>304</v>
      </c>
      <c r="B18" s="73"/>
      <c r="C18" s="73"/>
      <c r="D18" s="73"/>
      <c r="E18" s="73"/>
      <c r="F18" s="74" t="s">
        <v>259</v>
      </c>
      <c r="G18" s="74" t="s">
        <v>328</v>
      </c>
    </row>
    <row r="19" spans="1:7" s="61" customFormat="1" ht="25" customHeight="1">
      <c r="A19" s="56" t="s">
        <v>11</v>
      </c>
      <c r="B19" s="133" t="s">
        <v>13</v>
      </c>
      <c r="C19" s="133"/>
      <c r="D19" s="133"/>
      <c r="E19" s="57" t="s">
        <v>12</v>
      </c>
      <c r="F19" s="69"/>
      <c r="G19" s="70"/>
    </row>
    <row r="20" spans="1:7" s="61" customFormat="1" ht="25" customHeight="1">
      <c r="A20" s="58" t="s">
        <v>326</v>
      </c>
      <c r="B20" s="132"/>
      <c r="C20" s="132"/>
      <c r="D20" s="132"/>
      <c r="E20" s="59" t="s">
        <v>15</v>
      </c>
      <c r="F20" s="69" t="s">
        <v>346</v>
      </c>
      <c r="G20" s="70"/>
    </row>
    <row r="21" spans="1:7" s="61" customFormat="1" ht="25" customHeight="1">
      <c r="A21" s="58" t="s">
        <v>317</v>
      </c>
      <c r="B21" s="132"/>
      <c r="C21" s="132"/>
      <c r="D21" s="132"/>
      <c r="E21" s="59" t="s">
        <v>15</v>
      </c>
      <c r="F21" s="69" t="s">
        <v>345</v>
      </c>
      <c r="G21" s="70"/>
    </row>
    <row r="22" spans="1:7" s="61" customFormat="1" ht="25" customHeight="1">
      <c r="A22" s="58" t="s">
        <v>278</v>
      </c>
      <c r="B22" s="132"/>
      <c r="C22" s="132"/>
      <c r="D22" s="132"/>
      <c r="E22" s="59" t="s">
        <v>15</v>
      </c>
      <c r="F22" s="69" t="s">
        <v>349</v>
      </c>
      <c r="G22" s="70"/>
    </row>
    <row r="23" spans="1:7" s="61" customFormat="1" ht="25" customHeight="1">
      <c r="A23" s="58" t="s">
        <v>333</v>
      </c>
      <c r="B23" s="132"/>
      <c r="C23" s="132"/>
      <c r="D23" s="132"/>
      <c r="E23" s="59" t="s">
        <v>15</v>
      </c>
      <c r="F23" s="69" t="s">
        <v>348</v>
      </c>
      <c r="G23" s="70"/>
    </row>
    <row r="24" spans="1:7" s="61" customFormat="1" ht="25" customHeight="1">
      <c r="A24" s="58" t="s">
        <v>318</v>
      </c>
      <c r="B24" s="132"/>
      <c r="C24" s="132"/>
      <c r="D24" s="132"/>
      <c r="E24" s="59" t="s">
        <v>15</v>
      </c>
      <c r="F24" s="69" t="s">
        <v>347</v>
      </c>
      <c r="G24" s="70" t="str">
        <f>IF(B24&lt;B25,"成本费用总额小于人工成本总计，请重新核对","")</f>
        <v/>
      </c>
    </row>
    <row r="25" spans="1:7" s="61" customFormat="1" ht="25" customHeight="1">
      <c r="A25" s="58" t="s">
        <v>279</v>
      </c>
      <c r="B25" s="134">
        <f>SUM(B30:D35)+B26</f>
        <v>0</v>
      </c>
      <c r="C25" s="134"/>
      <c r="D25" s="134"/>
      <c r="E25" s="59" t="s">
        <v>15</v>
      </c>
      <c r="F25" s="69" t="s">
        <v>260</v>
      </c>
      <c r="G25" s="71" t="s">
        <v>34</v>
      </c>
    </row>
    <row r="26" spans="1:7" s="61" customFormat="1" ht="25" customHeight="1">
      <c r="A26" s="58" t="s">
        <v>319</v>
      </c>
      <c r="B26" s="132"/>
      <c r="C26" s="132"/>
      <c r="D26" s="132"/>
      <c r="E26" s="59" t="s">
        <v>15</v>
      </c>
      <c r="F26" s="69" t="s">
        <v>337</v>
      </c>
      <c r="G26" s="70" t="str">
        <f>IF(B26&lt;B27+B28+B29,"从业人员工资总额应大于等于在岗职工、与劳务派遣人员及兼职人员工资总额之和，请重新核对","")</f>
        <v/>
      </c>
    </row>
    <row r="27" spans="1:7" s="61" customFormat="1" ht="25" customHeight="1">
      <c r="A27" s="54" t="s">
        <v>330</v>
      </c>
      <c r="B27" s="132"/>
      <c r="C27" s="132"/>
      <c r="D27" s="132"/>
      <c r="E27" s="59" t="s">
        <v>15</v>
      </c>
      <c r="F27" s="69" t="s">
        <v>336</v>
      </c>
      <c r="G27" s="70"/>
    </row>
    <row r="28" spans="1:7" s="61" customFormat="1" ht="25" customHeight="1">
      <c r="A28" s="54" t="s">
        <v>331</v>
      </c>
      <c r="B28" s="132"/>
      <c r="C28" s="132"/>
      <c r="D28" s="132"/>
      <c r="E28" s="59" t="s">
        <v>15</v>
      </c>
      <c r="F28" s="69" t="s">
        <v>335</v>
      </c>
      <c r="G28" s="70" t="str">
        <f>IF(AND(B14&gt;0,B28=""),"请填写劳务派遣人员工资总额",IF(AND(B28&gt;0,B14=""),"请填写劳务派遣人数",""))</f>
        <v/>
      </c>
    </row>
    <row r="29" spans="1:7" s="61" customFormat="1" ht="25" customHeight="1">
      <c r="A29" s="72" t="s">
        <v>329</v>
      </c>
      <c r="B29" s="138"/>
      <c r="C29" s="138"/>
      <c r="D29" s="138"/>
      <c r="E29" s="59"/>
      <c r="F29" s="69" t="s">
        <v>334</v>
      </c>
      <c r="G29" s="70" t="str">
        <f>IF(AND(B15&gt;0,B29=""),"请填写兼职人员工资总额",IF(AND(B29&gt;0,B15=""),"请填写兼职人员数",""))</f>
        <v/>
      </c>
    </row>
    <row r="30" spans="1:7" s="61" customFormat="1" ht="25" customHeight="1">
      <c r="A30" s="58" t="s">
        <v>314</v>
      </c>
      <c r="B30" s="132"/>
      <c r="C30" s="132"/>
      <c r="D30" s="132"/>
      <c r="E30" s="59" t="s">
        <v>15</v>
      </c>
      <c r="F30" s="69" t="s">
        <v>340</v>
      </c>
      <c r="G30" s="70"/>
    </row>
    <row r="31" spans="1:7" s="61" customFormat="1" ht="25" customHeight="1">
      <c r="A31" s="58" t="s">
        <v>327</v>
      </c>
      <c r="B31" s="132"/>
      <c r="C31" s="132"/>
      <c r="D31" s="132"/>
      <c r="E31" s="59" t="s">
        <v>15</v>
      </c>
      <c r="F31" s="69" t="s">
        <v>339</v>
      </c>
      <c r="G31" s="70"/>
    </row>
    <row r="32" spans="1:7" s="61" customFormat="1" ht="25" customHeight="1">
      <c r="A32" s="58" t="s">
        <v>320</v>
      </c>
      <c r="B32" s="132"/>
      <c r="C32" s="132"/>
      <c r="D32" s="132"/>
      <c r="E32" s="59" t="s">
        <v>15</v>
      </c>
      <c r="F32" s="69" t="s">
        <v>338</v>
      </c>
      <c r="G32" s="70"/>
    </row>
    <row r="33" spans="1:7" s="61" customFormat="1" ht="25" customHeight="1">
      <c r="A33" s="58" t="s">
        <v>321</v>
      </c>
      <c r="B33" s="132"/>
      <c r="C33" s="132"/>
      <c r="D33" s="132"/>
      <c r="E33" s="59" t="s">
        <v>15</v>
      </c>
      <c r="F33" s="69" t="s">
        <v>261</v>
      </c>
      <c r="G33" s="70"/>
    </row>
    <row r="34" spans="1:7" s="61" customFormat="1" ht="25" customHeight="1">
      <c r="A34" s="58" t="s">
        <v>356</v>
      </c>
      <c r="B34" s="132"/>
      <c r="C34" s="132"/>
      <c r="D34" s="132"/>
      <c r="E34" s="59" t="s">
        <v>15</v>
      </c>
      <c r="F34" s="69" t="s">
        <v>261</v>
      </c>
      <c r="G34" s="70"/>
    </row>
    <row r="35" spans="1:7" s="61" customFormat="1" ht="25" customHeight="1">
      <c r="A35" s="58" t="s">
        <v>322</v>
      </c>
      <c r="B35" s="132"/>
      <c r="C35" s="132"/>
      <c r="D35" s="132"/>
      <c r="E35" s="59" t="s">
        <v>15</v>
      </c>
      <c r="F35" s="69" t="s">
        <v>261</v>
      </c>
      <c r="G35" s="70"/>
    </row>
  </sheetData>
  <sheetProtection sheet="1" scenarios="1" selectLockedCells="1" autoFilter="0"/>
  <mergeCells count="31">
    <mergeCell ref="A1:E1"/>
    <mergeCell ref="B3:E3"/>
    <mergeCell ref="B4:E4"/>
    <mergeCell ref="B5:E5"/>
    <mergeCell ref="B6:E6"/>
    <mergeCell ref="B34:D34"/>
    <mergeCell ref="B12:D12"/>
    <mergeCell ref="B28:D28"/>
    <mergeCell ref="B30:D30"/>
    <mergeCell ref="B31:D31"/>
    <mergeCell ref="B13:D13"/>
    <mergeCell ref="B14:D14"/>
    <mergeCell ref="B16:D16"/>
    <mergeCell ref="B15:D15"/>
    <mergeCell ref="B29:D29"/>
    <mergeCell ref="B7:E7"/>
    <mergeCell ref="B8:E8"/>
    <mergeCell ref="B9:E9"/>
    <mergeCell ref="B35:D35"/>
    <mergeCell ref="B19:D19"/>
    <mergeCell ref="B20:D20"/>
    <mergeCell ref="B21:D21"/>
    <mergeCell ref="B22:D22"/>
    <mergeCell ref="B23:D23"/>
    <mergeCell ref="B24:D24"/>
    <mergeCell ref="B25:D25"/>
    <mergeCell ref="B26:D26"/>
    <mergeCell ref="B27:D27"/>
    <mergeCell ref="B32:D32"/>
    <mergeCell ref="B33:D33"/>
    <mergeCell ref="B11:E11"/>
  </mergeCells>
  <phoneticPr fontId="1" type="noConversion"/>
  <conditionalFormatting sqref="B9:E9">
    <cfRule type="cellIs" dxfId="7" priority="2" operator="equal">
      <formula>0</formula>
    </cfRule>
    <cfRule type="cellIs" dxfId="6" priority="6" operator="greaterThan">
      <formula>100000000000</formula>
    </cfRule>
    <cfRule type="cellIs" dxfId="5" priority="7" operator="greaterThan">
      <formula>100000000000</formula>
    </cfRule>
    <cfRule type="cellIs" dxfId="4" priority="8" operator="lessThan">
      <formula>10000000000</formula>
    </cfRule>
  </conditionalFormatting>
  <conditionalFormatting sqref="B16:D16">
    <cfRule type="cellIs" dxfId="3" priority="3" operator="equal">
      <formula>0</formula>
    </cfRule>
    <cfRule type="cellIs" dxfId="2" priority="4" operator="lessThan">
      <formula>6</formula>
    </cfRule>
    <cfRule type="cellIs" dxfId="1" priority="5" operator="greaterThan">
      <formula>12</formula>
    </cfRule>
  </conditionalFormatting>
  <conditionalFormatting sqref="B26:D26">
    <cfRule type="cellIs" dxfId="0" priority="1" operator="lessThan">
      <formula>$B$27+$B$28</formula>
    </cfRule>
  </conditionalFormatting>
  <dataValidations count="1">
    <dataValidation type="list" allowBlank="1" showInputMessage="1" showErrorMessage="1" sqref="E10">
      <formula1>INDIRECT($C10)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'1.0行政区划'!$B$2:$V$2</xm:f>
          </x14:formula1>
          <xm:sqref>C10</xm:sqref>
        </x14:dataValidation>
        <x14:dataValidation type="list" allowBlank="1" showInputMessage="1" showErrorMessage="1">
          <x14:formula1>
            <xm:f>人工成本情况指标!$C$2:$C$4</xm:f>
          </x14:formula1>
          <xm:sqref>B11:E11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
  <sheetViews>
    <sheetView workbookViewId="0">
      <selection activeCell="G14" sqref="G14"/>
    </sheetView>
  </sheetViews>
  <sheetFormatPr defaultRowHeight="14"/>
  <cols>
    <col min="1" max="2" width="8.7265625" style="2"/>
    <col min="3" max="3" width="13.6328125" style="2" customWidth="1"/>
    <col min="4" max="16384" width="8.7265625" style="2"/>
  </cols>
  <sheetData>
    <row r="1" spans="2:22">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row>
    <row r="2" spans="2:22" s="4" customFormat="1">
      <c r="B2" s="3" t="s">
        <v>30</v>
      </c>
      <c r="C2" s="3" t="s">
        <v>35</v>
      </c>
      <c r="D2" s="3" t="s">
        <v>36</v>
      </c>
      <c r="E2" s="3" t="s">
        <v>37</v>
      </c>
      <c r="F2" s="3" t="s">
        <v>38</v>
      </c>
      <c r="G2" s="3" t="s">
        <v>39</v>
      </c>
      <c r="H2" s="3" t="s">
        <v>40</v>
      </c>
      <c r="I2" s="3" t="s">
        <v>41</v>
      </c>
      <c r="J2" s="3" t="s">
        <v>42</v>
      </c>
      <c r="K2" s="3" t="s">
        <v>43</v>
      </c>
      <c r="L2" s="3" t="s">
        <v>44</v>
      </c>
      <c r="M2" s="3" t="s">
        <v>45</v>
      </c>
      <c r="N2" s="3" t="s">
        <v>46</v>
      </c>
      <c r="O2" s="3" t="s">
        <v>47</v>
      </c>
      <c r="P2" s="3" t="s">
        <v>48</v>
      </c>
      <c r="Q2" s="3" t="s">
        <v>49</v>
      </c>
      <c r="R2" s="3" t="s">
        <v>50</v>
      </c>
      <c r="S2" s="3" t="s">
        <v>51</v>
      </c>
      <c r="T2" s="3" t="s">
        <v>52</v>
      </c>
      <c r="U2" s="3" t="s">
        <v>53</v>
      </c>
      <c r="V2" s="3" t="s">
        <v>54</v>
      </c>
    </row>
    <row r="3" spans="2:22">
      <c r="B3" s="1" t="s">
        <v>32</v>
      </c>
      <c r="C3" s="1" t="s">
        <v>55</v>
      </c>
      <c r="D3" s="1" t="s">
        <v>56</v>
      </c>
      <c r="E3" s="1" t="s">
        <v>57</v>
      </c>
      <c r="F3" s="1" t="s">
        <v>58</v>
      </c>
      <c r="G3" s="1" t="s">
        <v>59</v>
      </c>
      <c r="H3" s="1" t="s">
        <v>60</v>
      </c>
      <c r="I3" s="1" t="s">
        <v>61</v>
      </c>
      <c r="J3" s="1" t="s">
        <v>62</v>
      </c>
      <c r="K3" s="1" t="s">
        <v>63</v>
      </c>
      <c r="L3" s="1" t="s">
        <v>64</v>
      </c>
      <c r="M3" s="1" t="s">
        <v>65</v>
      </c>
      <c r="N3" s="1" t="s">
        <v>66</v>
      </c>
      <c r="O3" s="1" t="s">
        <v>67</v>
      </c>
      <c r="P3" s="1" t="s">
        <v>68</v>
      </c>
      <c r="Q3" s="1" t="s">
        <v>69</v>
      </c>
      <c r="R3" s="1" t="s">
        <v>249</v>
      </c>
      <c r="S3" s="1" t="s">
        <v>249</v>
      </c>
      <c r="T3" s="1" t="s">
        <v>70</v>
      </c>
      <c r="U3" s="1" t="s">
        <v>71</v>
      </c>
      <c r="V3" s="1" t="s">
        <v>72</v>
      </c>
    </row>
    <row r="4" spans="2:22">
      <c r="B4" s="1" t="s">
        <v>73</v>
      </c>
      <c r="C4" s="1" t="s">
        <v>74</v>
      </c>
      <c r="D4" s="1" t="s">
        <v>75</v>
      </c>
      <c r="E4" s="1" t="s">
        <v>76</v>
      </c>
      <c r="F4" s="1" t="s">
        <v>77</v>
      </c>
      <c r="G4" s="1" t="s">
        <v>78</v>
      </c>
      <c r="H4" s="1" t="s">
        <v>79</v>
      </c>
      <c r="I4" s="1" t="s">
        <v>80</v>
      </c>
      <c r="J4" s="1" t="s">
        <v>81</v>
      </c>
      <c r="K4" s="1" t="s">
        <v>82</v>
      </c>
      <c r="L4" s="1" t="s">
        <v>83</v>
      </c>
      <c r="M4" s="1" t="s">
        <v>84</v>
      </c>
      <c r="N4" s="1" t="s">
        <v>85</v>
      </c>
      <c r="O4" s="1" t="s">
        <v>86</v>
      </c>
      <c r="P4" s="1" t="s">
        <v>87</v>
      </c>
      <c r="Q4" s="1" t="s">
        <v>88</v>
      </c>
      <c r="T4" s="1" t="s">
        <v>89</v>
      </c>
      <c r="U4" s="1" t="s">
        <v>90</v>
      </c>
      <c r="V4" s="1" t="s">
        <v>91</v>
      </c>
    </row>
    <row r="5" spans="2:22">
      <c r="B5" s="1" t="s">
        <v>92</v>
      </c>
      <c r="C5" s="1" t="s">
        <v>93</v>
      </c>
      <c r="D5" s="1" t="s">
        <v>94</v>
      </c>
      <c r="E5" s="1" t="s">
        <v>95</v>
      </c>
      <c r="F5" s="1" t="s">
        <v>96</v>
      </c>
      <c r="G5" s="1" t="s">
        <v>97</v>
      </c>
      <c r="H5" s="1" t="s">
        <v>98</v>
      </c>
      <c r="I5" s="1" t="s">
        <v>99</v>
      </c>
      <c r="J5" s="1" t="s">
        <v>100</v>
      </c>
      <c r="K5" s="1" t="s">
        <v>101</v>
      </c>
      <c r="L5" s="1" t="s">
        <v>102</v>
      </c>
      <c r="M5" s="1" t="s">
        <v>103</v>
      </c>
      <c r="N5" s="1" t="s">
        <v>104</v>
      </c>
      <c r="O5" s="1" t="s">
        <v>105</v>
      </c>
      <c r="P5" s="1" t="s">
        <v>106</v>
      </c>
      <c r="Q5" s="1" t="s">
        <v>107</v>
      </c>
      <c r="T5" s="1" t="s">
        <v>108</v>
      </c>
      <c r="U5" s="1" t="s">
        <v>109</v>
      </c>
      <c r="V5" s="1" t="s">
        <v>110</v>
      </c>
    </row>
    <row r="6" spans="2:22" ht="16.5" customHeight="1">
      <c r="B6" s="1" t="s">
        <v>111</v>
      </c>
      <c r="C6" s="1" t="s">
        <v>112</v>
      </c>
      <c r="D6" s="1" t="s">
        <v>113</v>
      </c>
      <c r="E6" s="1"/>
      <c r="F6" s="1" t="s">
        <v>114</v>
      </c>
      <c r="G6" s="1" t="s">
        <v>115</v>
      </c>
      <c r="H6" s="1" t="s">
        <v>116</v>
      </c>
      <c r="I6" s="1" t="s">
        <v>117</v>
      </c>
      <c r="J6" s="1" t="s">
        <v>118</v>
      </c>
      <c r="K6" s="1" t="s">
        <v>119</v>
      </c>
      <c r="L6" s="1" t="s">
        <v>120</v>
      </c>
      <c r="M6" s="1" t="s">
        <v>121</v>
      </c>
      <c r="N6" s="1" t="s">
        <v>122</v>
      </c>
      <c r="O6" s="1" t="s">
        <v>123</v>
      </c>
      <c r="P6" s="1" t="s">
        <v>124</v>
      </c>
      <c r="Q6" s="1" t="s">
        <v>125</v>
      </c>
      <c r="T6" s="1"/>
      <c r="U6" s="1" t="s">
        <v>126</v>
      </c>
      <c r="V6" s="1" t="s">
        <v>127</v>
      </c>
    </row>
    <row r="7" spans="2:22">
      <c r="B7" s="1" t="s">
        <v>128</v>
      </c>
      <c r="C7" s="1" t="s">
        <v>129</v>
      </c>
      <c r="D7" s="1" t="s">
        <v>130</v>
      </c>
      <c r="F7" s="1" t="s">
        <v>131</v>
      </c>
      <c r="G7" s="1" t="s">
        <v>132</v>
      </c>
      <c r="H7" s="1" t="s">
        <v>133</v>
      </c>
      <c r="I7" s="1" t="s">
        <v>134</v>
      </c>
      <c r="J7" s="1" t="s">
        <v>135</v>
      </c>
      <c r="K7" s="1" t="s">
        <v>136</v>
      </c>
      <c r="L7" s="1" t="s">
        <v>137</v>
      </c>
      <c r="M7" s="1" t="s">
        <v>138</v>
      </c>
      <c r="N7" s="1" t="s">
        <v>139</v>
      </c>
      <c r="O7" s="1" t="s">
        <v>140</v>
      </c>
      <c r="P7" s="1" t="s">
        <v>139</v>
      </c>
      <c r="Q7" s="1" t="s">
        <v>141</v>
      </c>
      <c r="U7" s="1" t="s">
        <v>142</v>
      </c>
      <c r="V7" s="1" t="s">
        <v>143</v>
      </c>
    </row>
    <row r="8" spans="2:22">
      <c r="B8" s="1" t="s">
        <v>144</v>
      </c>
      <c r="C8" s="1" t="s">
        <v>145</v>
      </c>
      <c r="D8" s="1" t="s">
        <v>146</v>
      </c>
      <c r="F8" s="1" t="s">
        <v>147</v>
      </c>
      <c r="G8" s="1"/>
      <c r="H8" s="1" t="s">
        <v>148</v>
      </c>
      <c r="I8" s="1" t="s">
        <v>149</v>
      </c>
      <c r="J8" s="1" t="s">
        <v>150</v>
      </c>
      <c r="K8" s="1" t="s">
        <v>151</v>
      </c>
      <c r="L8" s="1" t="s">
        <v>152</v>
      </c>
      <c r="M8" s="1" t="s">
        <v>153</v>
      </c>
      <c r="N8" s="1" t="s">
        <v>154</v>
      </c>
      <c r="O8" s="1" t="s">
        <v>155</v>
      </c>
      <c r="P8" s="1" t="s">
        <v>156</v>
      </c>
      <c r="Q8" s="1" t="s">
        <v>157</v>
      </c>
      <c r="U8" s="1" t="s">
        <v>158</v>
      </c>
      <c r="V8" s="1"/>
    </row>
    <row r="9" spans="2:22">
      <c r="B9" s="1" t="s">
        <v>159</v>
      </c>
      <c r="C9" s="1" t="s">
        <v>160</v>
      </c>
      <c r="D9" s="1" t="s">
        <v>161</v>
      </c>
      <c r="F9" s="1" t="s">
        <v>162</v>
      </c>
      <c r="H9" s="1" t="s">
        <v>163</v>
      </c>
      <c r="I9" s="1" t="s">
        <v>164</v>
      </c>
      <c r="J9" s="1"/>
      <c r="K9" s="1" t="s">
        <v>165</v>
      </c>
      <c r="L9" s="1"/>
      <c r="M9" s="1" t="s">
        <v>166</v>
      </c>
      <c r="N9" s="1" t="s">
        <v>167</v>
      </c>
      <c r="O9" s="1"/>
      <c r="P9" s="1" t="s">
        <v>168</v>
      </c>
      <c r="Q9" s="1" t="s">
        <v>169</v>
      </c>
      <c r="U9" s="1" t="s">
        <v>170</v>
      </c>
    </row>
    <row r="10" spans="2:22">
      <c r="B10" s="1" t="s">
        <v>171</v>
      </c>
      <c r="C10" s="1" t="s">
        <v>172</v>
      </c>
      <c r="D10" s="1" t="s">
        <v>173</v>
      </c>
      <c r="F10" s="1"/>
      <c r="H10" s="1"/>
      <c r="I10" s="1" t="s">
        <v>174</v>
      </c>
      <c r="K10" s="1" t="s">
        <v>175</v>
      </c>
      <c r="M10" s="1" t="s">
        <v>176</v>
      </c>
      <c r="N10" s="1"/>
      <c r="P10" s="1" t="s">
        <v>177</v>
      </c>
      <c r="Q10" s="1" t="s">
        <v>178</v>
      </c>
      <c r="U10" s="1" t="s">
        <v>179</v>
      </c>
    </row>
    <row r="11" spans="2:22">
      <c r="B11" s="1" t="s">
        <v>180</v>
      </c>
      <c r="C11" s="1" t="s">
        <v>181</v>
      </c>
      <c r="D11" s="1"/>
      <c r="I11" s="1" t="s">
        <v>182</v>
      </c>
      <c r="K11" s="1" t="s">
        <v>183</v>
      </c>
      <c r="M11" s="1"/>
      <c r="P11" s="1"/>
      <c r="Q11" s="1"/>
      <c r="U11" s="1" t="s">
        <v>184</v>
      </c>
    </row>
    <row r="12" spans="2:22">
      <c r="B12" s="1" t="s">
        <v>185</v>
      </c>
      <c r="C12" s="1" t="s">
        <v>186</v>
      </c>
      <c r="I12" s="1" t="s">
        <v>187</v>
      </c>
      <c r="K12" s="1"/>
      <c r="U12" s="1" t="s">
        <v>188</v>
      </c>
    </row>
    <row r="13" spans="2:22">
      <c r="B13" s="1" t="s">
        <v>189</v>
      </c>
      <c r="C13" s="1"/>
      <c r="I13" s="1" t="s">
        <v>190</v>
      </c>
      <c r="U13" s="1" t="s">
        <v>191</v>
      </c>
    </row>
    <row r="14" spans="2:22">
      <c r="B14" s="5"/>
      <c r="I14" s="1"/>
      <c r="U14" s="1"/>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22"/>
  <sheetViews>
    <sheetView workbookViewId="0">
      <selection activeCell="C19" sqref="C19"/>
    </sheetView>
  </sheetViews>
  <sheetFormatPr defaultRowHeight="14"/>
  <cols>
    <col min="1" max="1" width="8.7265625" style="2"/>
    <col min="2" max="2" width="16.08984375" style="2" customWidth="1"/>
    <col min="3" max="3" width="26" style="2" customWidth="1"/>
    <col min="4" max="16384" width="8.7265625" style="2"/>
  </cols>
  <sheetData>
    <row r="1" spans="3:6" s="4" customFormat="1">
      <c r="C1" s="4" t="s">
        <v>192</v>
      </c>
      <c r="D1" s="6" t="s">
        <v>29</v>
      </c>
      <c r="E1" s="6" t="s">
        <v>193</v>
      </c>
      <c r="F1" s="6" t="s">
        <v>194</v>
      </c>
    </row>
    <row r="2" spans="3:6">
      <c r="C2" s="7" t="s">
        <v>195</v>
      </c>
      <c r="D2" s="8" t="s">
        <v>196</v>
      </c>
      <c r="E2" s="9">
        <v>2200</v>
      </c>
      <c r="F2" s="9" t="s">
        <v>197</v>
      </c>
    </row>
    <row r="3" spans="3:6">
      <c r="C3" s="7" t="s">
        <v>198</v>
      </c>
      <c r="D3" s="8" t="s">
        <v>199</v>
      </c>
      <c r="E3" s="9">
        <v>2100</v>
      </c>
      <c r="F3" s="9" t="s">
        <v>197</v>
      </c>
    </row>
    <row r="4" spans="3:6">
      <c r="C4" s="7" t="s">
        <v>200</v>
      </c>
      <c r="D4" s="8" t="s">
        <v>201</v>
      </c>
      <c r="E4" s="9">
        <v>1720</v>
      </c>
      <c r="F4" s="9" t="s">
        <v>197</v>
      </c>
    </row>
    <row r="5" spans="3:6">
      <c r="D5" s="10" t="s">
        <v>202</v>
      </c>
      <c r="E5" s="9">
        <v>1720</v>
      </c>
      <c r="F5" s="9" t="s">
        <v>197</v>
      </c>
    </row>
    <row r="6" spans="3:6">
      <c r="D6" s="10" t="s">
        <v>203</v>
      </c>
      <c r="E6" s="9">
        <v>1720</v>
      </c>
      <c r="F6" s="9" t="s">
        <v>197</v>
      </c>
    </row>
    <row r="7" spans="3:6">
      <c r="D7" s="10" t="s">
        <v>204</v>
      </c>
      <c r="E7" s="9">
        <v>1720</v>
      </c>
      <c r="F7" s="9" t="s">
        <v>197</v>
      </c>
    </row>
    <row r="8" spans="3:6">
      <c r="D8" s="10" t="s">
        <v>205</v>
      </c>
      <c r="E8" s="9">
        <v>1550</v>
      </c>
      <c r="F8" s="9" t="s">
        <v>206</v>
      </c>
    </row>
    <row r="9" spans="3:6">
      <c r="D9" s="10" t="s">
        <v>207</v>
      </c>
      <c r="E9" s="9">
        <v>1550</v>
      </c>
      <c r="F9" s="9" t="s">
        <v>197</v>
      </c>
    </row>
    <row r="10" spans="3:6">
      <c r="D10" s="10" t="s">
        <v>208</v>
      </c>
      <c r="E10" s="9">
        <v>1550</v>
      </c>
      <c r="F10" s="9" t="s">
        <v>197</v>
      </c>
    </row>
    <row r="11" spans="3:6">
      <c r="D11" s="10" t="s">
        <v>209</v>
      </c>
      <c r="E11" s="9">
        <v>1550</v>
      </c>
      <c r="F11" s="9" t="s">
        <v>197</v>
      </c>
    </row>
    <row r="12" spans="3:6">
      <c r="D12" s="10" t="s">
        <v>210</v>
      </c>
      <c r="E12" s="9">
        <v>1410</v>
      </c>
      <c r="F12" s="9" t="s">
        <v>211</v>
      </c>
    </row>
    <row r="13" spans="3:6">
      <c r="D13" s="10" t="s">
        <v>212</v>
      </c>
      <c r="E13" s="9">
        <v>1410</v>
      </c>
      <c r="F13" s="9" t="s">
        <v>211</v>
      </c>
    </row>
    <row r="14" spans="3:6">
      <c r="D14" s="10" t="s">
        <v>213</v>
      </c>
      <c r="E14" s="9">
        <v>1410</v>
      </c>
      <c r="F14" s="9" t="s">
        <v>211</v>
      </c>
    </row>
    <row r="15" spans="3:6">
      <c r="D15" s="10" t="s">
        <v>214</v>
      </c>
      <c r="E15" s="9">
        <v>1410</v>
      </c>
      <c r="F15" s="9" t="s">
        <v>206</v>
      </c>
    </row>
    <row r="16" spans="3:6">
      <c r="D16" s="10" t="s">
        <v>215</v>
      </c>
      <c r="E16" s="9">
        <v>1410</v>
      </c>
      <c r="F16" s="9" t="s">
        <v>216</v>
      </c>
    </row>
    <row r="17" spans="4:6">
      <c r="D17" s="10" t="s">
        <v>217</v>
      </c>
      <c r="E17" s="9">
        <v>1410</v>
      </c>
      <c r="F17" s="9" t="s">
        <v>216</v>
      </c>
    </row>
    <row r="18" spans="4:6">
      <c r="D18" s="10" t="s">
        <v>218</v>
      </c>
      <c r="E18" s="9">
        <v>1410</v>
      </c>
      <c r="F18" s="9" t="s">
        <v>216</v>
      </c>
    </row>
    <row r="19" spans="4:6">
      <c r="D19" s="10" t="s">
        <v>219</v>
      </c>
      <c r="E19" s="9">
        <v>1410</v>
      </c>
      <c r="F19" s="9" t="s">
        <v>211</v>
      </c>
    </row>
    <row r="20" spans="4:6">
      <c r="D20" s="10" t="s">
        <v>220</v>
      </c>
      <c r="E20" s="9">
        <v>1410</v>
      </c>
      <c r="F20" s="9" t="s">
        <v>206</v>
      </c>
    </row>
    <row r="21" spans="4:6">
      <c r="D21" s="10" t="s">
        <v>221</v>
      </c>
      <c r="E21" s="9">
        <v>1410</v>
      </c>
      <c r="F21" s="9" t="s">
        <v>206</v>
      </c>
    </row>
    <row r="22" spans="4:6">
      <c r="D22" s="10" t="s">
        <v>222</v>
      </c>
      <c r="E22" s="9">
        <v>1410</v>
      </c>
      <c r="F22" s="9" t="s">
        <v>216</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3"/>
  <sheetViews>
    <sheetView workbookViewId="0">
      <selection activeCell="H11" sqref="H11"/>
    </sheetView>
  </sheetViews>
  <sheetFormatPr defaultColWidth="9" defaultRowHeight="14"/>
  <cols>
    <col min="1" max="30" width="6" style="11" customWidth="1"/>
    <col min="31" max="16384" width="9" style="11"/>
  </cols>
  <sheetData>
    <row r="1" spans="1:30" ht="27.5">
      <c r="A1" s="140" t="s">
        <v>263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row>
    <row r="2" spans="1:30" s="12" customFormat="1" ht="60">
      <c r="A2" s="13" t="s">
        <v>223</v>
      </c>
      <c r="B2" s="13" t="s">
        <v>224</v>
      </c>
      <c r="C2" s="13" t="s">
        <v>225</v>
      </c>
      <c r="D2" s="13" t="s">
        <v>226</v>
      </c>
      <c r="E2" s="13" t="s">
        <v>227</v>
      </c>
      <c r="F2" s="13" t="s">
        <v>228</v>
      </c>
      <c r="G2" s="13" t="s">
        <v>229</v>
      </c>
      <c r="H2" s="13" t="s">
        <v>230</v>
      </c>
      <c r="I2" s="13" t="s">
        <v>360</v>
      </c>
      <c r="J2" s="13" t="s">
        <v>231</v>
      </c>
      <c r="K2" s="13" t="s">
        <v>232</v>
      </c>
      <c r="L2" s="13" t="s">
        <v>233</v>
      </c>
      <c r="M2" s="13" t="s">
        <v>284</v>
      </c>
      <c r="N2" s="13" t="s">
        <v>262</v>
      </c>
      <c r="O2" s="14" t="s">
        <v>14</v>
      </c>
      <c r="P2" s="14" t="s">
        <v>16</v>
      </c>
      <c r="Q2" s="14" t="s">
        <v>17</v>
      </c>
      <c r="R2" s="14" t="s">
        <v>18</v>
      </c>
      <c r="S2" s="14" t="s">
        <v>19</v>
      </c>
      <c r="T2" s="14" t="s">
        <v>20</v>
      </c>
      <c r="U2" s="14" t="s">
        <v>21</v>
      </c>
      <c r="V2" s="15" t="s">
        <v>234</v>
      </c>
      <c r="W2" s="15" t="s">
        <v>235</v>
      </c>
      <c r="X2" s="15" t="s">
        <v>285</v>
      </c>
      <c r="Y2" s="14" t="s">
        <v>22</v>
      </c>
      <c r="Z2" s="14" t="s">
        <v>23</v>
      </c>
      <c r="AA2" s="14" t="s">
        <v>24</v>
      </c>
      <c r="AB2" s="14" t="s">
        <v>25</v>
      </c>
      <c r="AC2" s="14" t="s">
        <v>26</v>
      </c>
      <c r="AD2" s="14" t="s">
        <v>27</v>
      </c>
    </row>
    <row r="3" spans="1:30" s="19" customFormat="1" ht="36.5" customHeight="1">
      <c r="A3" s="16">
        <f>企业人工成本情况!B3</f>
        <v>0</v>
      </c>
      <c r="B3" s="16">
        <f>企业人工成本情况!B4</f>
        <v>0</v>
      </c>
      <c r="C3" s="16">
        <f>企业人工成本情况!B5</f>
        <v>0</v>
      </c>
      <c r="D3" s="16">
        <f>企业人工成本情况!B6</f>
        <v>0</v>
      </c>
      <c r="E3" s="16">
        <f>企业人工成本情况!B8</f>
        <v>0</v>
      </c>
      <c r="F3" s="16">
        <f>企业人工成本情况!B9</f>
        <v>0</v>
      </c>
      <c r="G3" s="16">
        <f>企业人工成本情况!C10</f>
        <v>0</v>
      </c>
      <c r="H3" s="16">
        <f>企业人工成本情况!E10</f>
        <v>0</v>
      </c>
      <c r="I3" s="16">
        <f>企业人工成本情况!B11</f>
        <v>0</v>
      </c>
      <c r="J3" s="16">
        <f>企业人工成本情况!B12</f>
        <v>0</v>
      </c>
      <c r="K3" s="16">
        <f>企业人工成本情况!B13</f>
        <v>0</v>
      </c>
      <c r="L3" s="16">
        <f>企业人工成本情况!B14</f>
        <v>0</v>
      </c>
      <c r="M3" s="16">
        <f>企业人工成本情况!B15</f>
        <v>0</v>
      </c>
      <c r="N3" s="16">
        <f>企业人工成本情况!B16</f>
        <v>0</v>
      </c>
      <c r="O3" s="16">
        <f>企业人工成本情况!B20</f>
        <v>0</v>
      </c>
      <c r="P3" s="16">
        <f>企业人工成本情况!B21</f>
        <v>0</v>
      </c>
      <c r="Q3" s="16">
        <f>企业人工成本情况!B22</f>
        <v>0</v>
      </c>
      <c r="R3" s="17">
        <f>企业人工成本情况!B23</f>
        <v>0</v>
      </c>
      <c r="S3" s="17">
        <f>企业人工成本情况!B24</f>
        <v>0</v>
      </c>
      <c r="T3" s="17">
        <f>企业人工成本情况!B25</f>
        <v>0</v>
      </c>
      <c r="U3" s="17">
        <f>企业人工成本情况!B26</f>
        <v>0</v>
      </c>
      <c r="V3" s="17">
        <f>企业人工成本情况!B27</f>
        <v>0</v>
      </c>
      <c r="W3" s="16">
        <f>企业人工成本情况!B28</f>
        <v>0</v>
      </c>
      <c r="X3" s="16">
        <f>企业人工成本情况!B29</f>
        <v>0</v>
      </c>
      <c r="Y3" s="16">
        <f>企业人工成本情况!B30</f>
        <v>0</v>
      </c>
      <c r="Z3" s="16">
        <f>企业人工成本情况!B31</f>
        <v>0</v>
      </c>
      <c r="AA3" s="16">
        <f>企业人工成本情况!B32</f>
        <v>0</v>
      </c>
      <c r="AB3" s="16">
        <f>企业人工成本情况!B33</f>
        <v>0</v>
      </c>
      <c r="AC3" s="16">
        <f>企业人工成本情况!B34</f>
        <v>0</v>
      </c>
      <c r="AD3" s="18">
        <f>企业人工成本情况!B35</f>
        <v>0</v>
      </c>
    </row>
  </sheetData>
  <mergeCells count="1">
    <mergeCell ref="A1:AD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504"/>
  <sheetViews>
    <sheetView showGridLines="0" workbookViewId="0">
      <selection activeCell="F4" sqref="F4"/>
    </sheetView>
  </sheetViews>
  <sheetFormatPr defaultRowHeight="20" customHeight="1"/>
  <cols>
    <col min="1" max="2" width="4.6328125" style="85" customWidth="1"/>
    <col min="3" max="3" width="8.6328125" style="85" customWidth="1"/>
    <col min="4" max="4" width="15.6328125" style="85" customWidth="1"/>
    <col min="5" max="5" width="8.6328125" style="85" customWidth="1"/>
    <col min="6" max="6" width="15.6328125" style="85" customWidth="1"/>
    <col min="7" max="7" width="11.08984375" style="85" customWidth="1"/>
    <col min="8" max="8" width="8.6328125" style="85" customWidth="1"/>
    <col min="9" max="9" width="15.6328125" style="85" customWidth="1"/>
    <col min="10" max="11" width="8.6328125" style="86" customWidth="1"/>
    <col min="12" max="12" width="12.6328125" style="82" customWidth="1"/>
    <col min="13" max="13" width="10.6328125" style="82" customWidth="1"/>
    <col min="14" max="17" width="10.6328125" style="87" customWidth="1"/>
    <col min="18" max="18" width="30.6328125" style="90" customWidth="1"/>
    <col min="19" max="19" width="30.6328125" style="88" customWidth="1"/>
    <col min="20" max="16384" width="8.7265625" style="90"/>
  </cols>
  <sheetData>
    <row r="1" spans="1:19" s="91" customFormat="1" ht="40" customHeight="1">
      <c r="A1" s="141" t="s">
        <v>239</v>
      </c>
      <c r="B1" s="141"/>
      <c r="C1" s="141"/>
      <c r="D1" s="141"/>
      <c r="E1" s="141"/>
      <c r="F1" s="141"/>
      <c r="G1" s="141"/>
      <c r="H1" s="141"/>
      <c r="I1" s="141"/>
      <c r="J1" s="141"/>
      <c r="K1" s="141"/>
      <c r="L1" s="141"/>
      <c r="M1" s="141"/>
      <c r="N1" s="141"/>
      <c r="O1" s="141"/>
      <c r="P1" s="141"/>
      <c r="Q1" s="141"/>
      <c r="R1" s="84"/>
      <c r="S1" s="83"/>
    </row>
    <row r="2" spans="1:19" s="88" customFormat="1" ht="40" customHeight="1">
      <c r="A2" s="144" t="s">
        <v>8</v>
      </c>
      <c r="B2" s="144" t="s">
        <v>0</v>
      </c>
      <c r="C2" s="144" t="s">
        <v>1</v>
      </c>
      <c r="D2" s="144" t="s">
        <v>2</v>
      </c>
      <c r="E2" s="144" t="s">
        <v>3</v>
      </c>
      <c r="F2" s="144" t="s">
        <v>4</v>
      </c>
      <c r="G2" s="144" t="s">
        <v>350</v>
      </c>
      <c r="H2" s="144" t="s">
        <v>287</v>
      </c>
      <c r="I2" s="144" t="s">
        <v>307</v>
      </c>
      <c r="J2" s="144" t="s">
        <v>268</v>
      </c>
      <c r="K2" s="144" t="s">
        <v>271</v>
      </c>
      <c r="L2" s="143" t="s">
        <v>352</v>
      </c>
      <c r="M2" s="123" t="s">
        <v>277</v>
      </c>
      <c r="N2" s="142" t="s">
        <v>305</v>
      </c>
      <c r="O2" s="142"/>
      <c r="P2" s="142"/>
      <c r="Q2" s="142"/>
      <c r="R2" s="95" t="s">
        <v>354</v>
      </c>
      <c r="S2" s="94" t="s">
        <v>355</v>
      </c>
    </row>
    <row r="3" spans="1:19" s="125" customFormat="1" ht="40" customHeight="1">
      <c r="A3" s="144"/>
      <c r="B3" s="144"/>
      <c r="C3" s="144"/>
      <c r="D3" s="144"/>
      <c r="E3" s="144"/>
      <c r="F3" s="144"/>
      <c r="G3" s="144"/>
      <c r="H3" s="144"/>
      <c r="I3" s="144"/>
      <c r="J3" s="144"/>
      <c r="K3" s="144"/>
      <c r="L3" s="143"/>
      <c r="M3" s="123" t="s">
        <v>308</v>
      </c>
      <c r="N3" s="124" t="s">
        <v>306</v>
      </c>
      <c r="O3" s="124" t="s">
        <v>309</v>
      </c>
      <c r="P3" s="124" t="s">
        <v>353</v>
      </c>
      <c r="Q3" s="124" t="s">
        <v>310</v>
      </c>
      <c r="R3" s="112" t="s">
        <v>250</v>
      </c>
      <c r="S3" s="109" t="s">
        <v>351</v>
      </c>
    </row>
    <row r="4" spans="1:19" s="89" customFormat="1" ht="20" customHeight="1">
      <c r="A4" s="113" t="s">
        <v>270</v>
      </c>
      <c r="B4" s="113" t="s">
        <v>7</v>
      </c>
      <c r="C4" s="113">
        <v>1966</v>
      </c>
      <c r="D4" s="114" t="s">
        <v>358</v>
      </c>
      <c r="E4" s="113">
        <v>1987</v>
      </c>
      <c r="F4" s="115" t="s">
        <v>361</v>
      </c>
      <c r="G4" s="116" t="s">
        <v>289</v>
      </c>
      <c r="H4" s="114" t="s">
        <v>290</v>
      </c>
      <c r="I4" s="113" t="s">
        <v>291</v>
      </c>
      <c r="J4" s="117">
        <v>176</v>
      </c>
      <c r="K4" s="118">
        <v>1280</v>
      </c>
      <c r="L4" s="119">
        <f>SUM(N4:Q4)</f>
        <v>93000</v>
      </c>
      <c r="M4" s="120">
        <v>350</v>
      </c>
      <c r="N4" s="121">
        <v>80000</v>
      </c>
      <c r="O4" s="118">
        <v>7000</v>
      </c>
      <c r="P4" s="118">
        <v>0</v>
      </c>
      <c r="Q4" s="122">
        <v>6000</v>
      </c>
      <c r="R4" s="110" t="str">
        <f>IF(L4=0,"",IF(ISNA(VLOOKUP(企业人工成本情况!$C$10,人工成本情况指标!$D$1:$F$22,2,0)),"请在表一中填写所属地区信息",IF((N4+O4+P4)/J4*21.75&lt;VLOOKUP(企业人工成本情况!$C$10,人工成本情况指标!$D$2:$F$22,2,0),"此人工资低于最低工资标准","")))</f>
        <v>请在表一中填写所属地区信息</v>
      </c>
      <c r="S4" s="111" t="str">
        <f>IF(AND(C4="",E4=""),"",IF(E4-C4&lt;12,"参加工作时间-当年计算的实际年龄，应大于等于16并且小于等于65",IF(E4-C4&gt;65,"参加工作时间-当年计算的实际年龄，应大于等于16并且小于等于65",IF(E4=C4="","",""))))</f>
        <v/>
      </c>
    </row>
    <row r="5" spans="1:19" s="92" customFormat="1" ht="20" customHeight="1">
      <c r="A5" s="106">
        <v>1</v>
      </c>
      <c r="B5" s="99"/>
      <c r="C5" s="99"/>
      <c r="D5" s="100"/>
      <c r="E5" s="99"/>
      <c r="F5" s="96"/>
      <c r="G5" s="98"/>
      <c r="H5" s="97"/>
      <c r="I5" s="96"/>
      <c r="J5" s="101"/>
      <c r="K5" s="101"/>
      <c r="L5" s="108">
        <f t="shared" ref="L5:L67" si="0">SUM(N5:Q5)</f>
        <v>0</v>
      </c>
      <c r="M5" s="102"/>
      <c r="N5" s="103"/>
      <c r="O5" s="104"/>
      <c r="P5" s="104"/>
      <c r="Q5" s="105"/>
      <c r="R5" s="110" t="str">
        <f>IF(L5=0,"",IF(ISNA(VLOOKUP(企业人工成本情况!$C$10,人工成本情况指标!$D$1:$F$22,2,0)),"请在表一中填写所属地区信息",IF((N5+O5+P5)/J5*21.75&lt;VLOOKUP(企业人工成本情况!$C$10,人工成本情况指标!$D$2:$F$22,2,0),"此人工资低于最低工资标准","")))</f>
        <v/>
      </c>
      <c r="S5" s="111" t="str">
        <f t="shared" ref="S5:S68" si="1">IF(AND(C5="",E5=""),"",IF(E5-C5&lt;12,"参加工作时间-当年计算的实际年龄，应大于等于16并且小于等于65",IF(E5-C5&gt;65,"参加工作时间-当年计算的实际年龄，应大于等于16并且小于等于65",IF(E5=C5="","",""))))</f>
        <v/>
      </c>
    </row>
    <row r="6" spans="1:19" s="93" customFormat="1" ht="20" customHeight="1">
      <c r="A6" s="107">
        <v>2</v>
      </c>
      <c r="B6" s="99"/>
      <c r="C6" s="99"/>
      <c r="D6" s="100"/>
      <c r="E6" s="99"/>
      <c r="F6" s="96"/>
      <c r="G6" s="98"/>
      <c r="H6" s="97"/>
      <c r="I6" s="99"/>
      <c r="J6" s="101"/>
      <c r="K6" s="101"/>
      <c r="L6" s="108">
        <f t="shared" si="0"/>
        <v>0</v>
      </c>
      <c r="M6" s="102"/>
      <c r="N6" s="103"/>
      <c r="O6" s="104"/>
      <c r="P6" s="104"/>
      <c r="Q6" s="105"/>
      <c r="R6" s="110" t="str">
        <f>IF(L6=0,"",IF(ISNA(VLOOKUP(企业人工成本情况!$C$10,人工成本情况指标!$D$1:$F$22,2,0)),"请在表一中填写所属地区信息",IF((N6+O6+P6)/J6*21.75&lt;VLOOKUP(企业人工成本情况!$C$10,人工成本情况指标!$D$2:$F$22,2,0),"此人工资低于最低工资标准","")))</f>
        <v/>
      </c>
      <c r="S6" s="111" t="str">
        <f t="shared" si="1"/>
        <v/>
      </c>
    </row>
    <row r="7" spans="1:19" s="93" customFormat="1" ht="20" customHeight="1">
      <c r="A7" s="107">
        <v>3</v>
      </c>
      <c r="B7" s="99"/>
      <c r="C7" s="99"/>
      <c r="D7" s="100"/>
      <c r="E7" s="99"/>
      <c r="F7" s="96"/>
      <c r="G7" s="98"/>
      <c r="H7" s="97"/>
      <c r="I7" s="99"/>
      <c r="J7" s="101"/>
      <c r="K7" s="101"/>
      <c r="L7" s="108">
        <f t="shared" si="0"/>
        <v>0</v>
      </c>
      <c r="M7" s="102"/>
      <c r="N7" s="103"/>
      <c r="O7" s="104"/>
      <c r="P7" s="104"/>
      <c r="Q7" s="105"/>
      <c r="R7" s="110" t="str">
        <f>IF(L7=0,"",IF(ISNA(VLOOKUP(企业人工成本情况!$C$10,人工成本情况指标!$D$1:$F$22,2,0)),"请在表一中填写所属地区信息",IF((N7+O7+P7)/J7*21.75&lt;VLOOKUP(企业人工成本情况!$C$10,人工成本情况指标!$D$2:$F$22,2,0),"此人工资低于最低工资标准","")))</f>
        <v/>
      </c>
      <c r="S7" s="111" t="str">
        <f t="shared" si="1"/>
        <v/>
      </c>
    </row>
    <row r="8" spans="1:19" s="93" customFormat="1" ht="20" customHeight="1">
      <c r="A8" s="107">
        <v>4</v>
      </c>
      <c r="B8" s="99"/>
      <c r="C8" s="99"/>
      <c r="D8" s="100"/>
      <c r="E8" s="99"/>
      <c r="F8" s="96"/>
      <c r="G8" s="98"/>
      <c r="H8" s="97"/>
      <c r="I8" s="99"/>
      <c r="J8" s="101"/>
      <c r="K8" s="101"/>
      <c r="L8" s="108">
        <f t="shared" si="0"/>
        <v>0</v>
      </c>
      <c r="M8" s="102"/>
      <c r="N8" s="103"/>
      <c r="O8" s="104"/>
      <c r="P8" s="104"/>
      <c r="Q8" s="105"/>
      <c r="R8" s="110" t="str">
        <f>IF(L8=0,"",IF(ISNA(VLOOKUP(企业人工成本情况!$C$10,人工成本情况指标!$D$1:$F$22,2,0)),"请在表一中填写所属地区信息",IF((N8+O8+P8)/J8*21.75&lt;VLOOKUP(企业人工成本情况!$C$10,人工成本情况指标!$D$2:$F$22,2,0),"此人工资低于最低工资标准","")))</f>
        <v/>
      </c>
      <c r="S8" s="111" t="str">
        <f t="shared" si="1"/>
        <v/>
      </c>
    </row>
    <row r="9" spans="1:19" s="93" customFormat="1" ht="20" customHeight="1">
      <c r="A9" s="107">
        <v>5</v>
      </c>
      <c r="B9" s="99"/>
      <c r="C9" s="99"/>
      <c r="D9" s="100"/>
      <c r="E9" s="99"/>
      <c r="F9" s="96"/>
      <c r="G9" s="98"/>
      <c r="H9" s="97"/>
      <c r="I9" s="99"/>
      <c r="J9" s="101"/>
      <c r="K9" s="101"/>
      <c r="L9" s="108">
        <f t="shared" si="0"/>
        <v>0</v>
      </c>
      <c r="M9" s="102"/>
      <c r="N9" s="103"/>
      <c r="O9" s="104"/>
      <c r="P9" s="104"/>
      <c r="Q9" s="105"/>
      <c r="R9" s="110" t="str">
        <f>IF(L9=0,"",IF(ISNA(VLOOKUP(企业人工成本情况!$C$10,人工成本情况指标!$D$1:$F$22,2,0)),"请在表一中填写所属地区信息",IF((N9+O9+P9)/J9*21.75&lt;VLOOKUP(企业人工成本情况!$C$10,人工成本情况指标!$D$2:$F$22,2,0),"此人工资低于最低工资标准","")))</f>
        <v/>
      </c>
      <c r="S9" s="111" t="str">
        <f t="shared" si="1"/>
        <v/>
      </c>
    </row>
    <row r="10" spans="1:19" s="93" customFormat="1" ht="20" customHeight="1">
      <c r="A10" s="107">
        <v>6</v>
      </c>
      <c r="B10" s="99"/>
      <c r="C10" s="99"/>
      <c r="D10" s="100"/>
      <c r="E10" s="99"/>
      <c r="F10" s="96"/>
      <c r="G10" s="98"/>
      <c r="H10" s="97"/>
      <c r="I10" s="99"/>
      <c r="J10" s="101"/>
      <c r="K10" s="101"/>
      <c r="L10" s="108">
        <f t="shared" si="0"/>
        <v>0</v>
      </c>
      <c r="M10" s="102"/>
      <c r="N10" s="103"/>
      <c r="O10" s="104"/>
      <c r="P10" s="104"/>
      <c r="Q10" s="105"/>
      <c r="R10" s="110" t="str">
        <f>IF(L10=0,"",IF(ISNA(VLOOKUP(企业人工成本情况!$C$10,人工成本情况指标!$D$1:$F$22,2,0)),"请在表一中填写所属地区信息",IF((N10+O10+P10)/J10*21.75&lt;VLOOKUP(企业人工成本情况!$C$10,人工成本情况指标!$D$2:$F$22,2,0),"此人工资低于最低工资标准","")))</f>
        <v/>
      </c>
      <c r="S10" s="111" t="str">
        <f t="shared" si="1"/>
        <v/>
      </c>
    </row>
    <row r="11" spans="1:19" s="93" customFormat="1" ht="20" customHeight="1">
      <c r="A11" s="107">
        <v>7</v>
      </c>
      <c r="B11" s="99"/>
      <c r="C11" s="99"/>
      <c r="D11" s="100"/>
      <c r="E11" s="99"/>
      <c r="F11" s="96"/>
      <c r="G11" s="98"/>
      <c r="H11" s="97"/>
      <c r="I11" s="99"/>
      <c r="J11" s="101"/>
      <c r="K11" s="101"/>
      <c r="L11" s="108">
        <f t="shared" si="0"/>
        <v>0</v>
      </c>
      <c r="M11" s="102"/>
      <c r="N11" s="103"/>
      <c r="O11" s="104"/>
      <c r="P11" s="104"/>
      <c r="Q11" s="105"/>
      <c r="R11" s="110" t="str">
        <f>IF(L11=0,"",IF(ISNA(VLOOKUP(企业人工成本情况!$C$10,人工成本情况指标!$D$1:$F$22,2,0)),"请在表一中填写所属地区信息",IF((N11+O11+P11)/J11*21.75&lt;VLOOKUP(企业人工成本情况!$C$10,人工成本情况指标!$D$2:$F$22,2,0),"此人工资低于最低工资标准","")))</f>
        <v/>
      </c>
      <c r="S11" s="111" t="str">
        <f t="shared" si="1"/>
        <v/>
      </c>
    </row>
    <row r="12" spans="1:19" s="93" customFormat="1" ht="20" customHeight="1">
      <c r="A12" s="106">
        <v>8</v>
      </c>
      <c r="B12" s="99"/>
      <c r="C12" s="99"/>
      <c r="D12" s="100"/>
      <c r="E12" s="99"/>
      <c r="F12" s="96"/>
      <c r="G12" s="98"/>
      <c r="H12" s="97"/>
      <c r="I12" s="99"/>
      <c r="J12" s="101"/>
      <c r="K12" s="101"/>
      <c r="L12" s="108">
        <f t="shared" si="0"/>
        <v>0</v>
      </c>
      <c r="M12" s="102"/>
      <c r="N12" s="103"/>
      <c r="O12" s="104"/>
      <c r="P12" s="104"/>
      <c r="Q12" s="105"/>
      <c r="R12" s="110" t="str">
        <f>IF(L12=0,"",IF(ISNA(VLOOKUP(企业人工成本情况!$C$10,人工成本情况指标!$D$1:$F$22,2,0)),"请在表一中填写所属地区信息",IF((N12+O12+P12)/J12*21.75&lt;VLOOKUP(企业人工成本情况!$C$10,人工成本情况指标!$D$2:$F$22,2,0),"此人工资低于最低工资标准","")))</f>
        <v/>
      </c>
      <c r="S12" s="111" t="str">
        <f t="shared" si="1"/>
        <v/>
      </c>
    </row>
    <row r="13" spans="1:19" s="93" customFormat="1" ht="20" customHeight="1">
      <c r="A13" s="107">
        <v>9</v>
      </c>
      <c r="B13" s="99"/>
      <c r="C13" s="99"/>
      <c r="D13" s="100"/>
      <c r="E13" s="99"/>
      <c r="F13" s="96"/>
      <c r="G13" s="98"/>
      <c r="H13" s="97"/>
      <c r="I13" s="99"/>
      <c r="J13" s="101"/>
      <c r="K13" s="101"/>
      <c r="L13" s="108">
        <f t="shared" si="0"/>
        <v>0</v>
      </c>
      <c r="M13" s="102"/>
      <c r="N13" s="103"/>
      <c r="O13" s="104"/>
      <c r="P13" s="104"/>
      <c r="Q13" s="105"/>
      <c r="R13" s="110" t="str">
        <f>IF(L13=0,"",IF(ISNA(VLOOKUP(企业人工成本情况!$C$10,人工成本情况指标!$D$1:$F$22,2,0)),"请在表一中填写所属地区信息",IF((N13+O13+P13)/J13*21.75&lt;VLOOKUP(企业人工成本情况!$C$10,人工成本情况指标!$D$2:$F$22,2,0),"此人工资低于最低工资标准","")))</f>
        <v/>
      </c>
      <c r="S13" s="111" t="str">
        <f t="shared" si="1"/>
        <v/>
      </c>
    </row>
    <row r="14" spans="1:19" s="93" customFormat="1" ht="20" customHeight="1">
      <c r="A14" s="107">
        <v>10</v>
      </c>
      <c r="B14" s="99"/>
      <c r="C14" s="99"/>
      <c r="D14" s="100"/>
      <c r="E14" s="99"/>
      <c r="F14" s="96"/>
      <c r="G14" s="98"/>
      <c r="H14" s="97"/>
      <c r="I14" s="99"/>
      <c r="J14" s="101"/>
      <c r="K14" s="101"/>
      <c r="L14" s="108">
        <f t="shared" si="0"/>
        <v>0</v>
      </c>
      <c r="M14" s="102"/>
      <c r="N14" s="103"/>
      <c r="O14" s="104"/>
      <c r="P14" s="104"/>
      <c r="Q14" s="105"/>
      <c r="R14" s="110" t="str">
        <f>IF(L14=0,"",IF(ISNA(VLOOKUP(企业人工成本情况!$C$10,人工成本情况指标!$D$1:$F$22,2,0)),"请在表一中填写所属地区信息",IF((N14+O14+P14)/J14*21.75&lt;VLOOKUP(企业人工成本情况!$C$10,人工成本情况指标!$D$2:$F$22,2,0),"此人工资低于最低工资标准","")))</f>
        <v/>
      </c>
      <c r="S14" s="111" t="str">
        <f t="shared" si="1"/>
        <v/>
      </c>
    </row>
    <row r="15" spans="1:19" s="93" customFormat="1" ht="20" customHeight="1">
      <c r="A15" s="107">
        <v>11</v>
      </c>
      <c r="B15" s="99"/>
      <c r="C15" s="99"/>
      <c r="D15" s="100"/>
      <c r="E15" s="99"/>
      <c r="F15" s="96"/>
      <c r="G15" s="98"/>
      <c r="H15" s="97"/>
      <c r="I15" s="99"/>
      <c r="J15" s="101"/>
      <c r="K15" s="101"/>
      <c r="L15" s="108">
        <f t="shared" si="0"/>
        <v>0</v>
      </c>
      <c r="M15" s="102"/>
      <c r="N15" s="103"/>
      <c r="O15" s="104"/>
      <c r="P15" s="104"/>
      <c r="Q15" s="105"/>
      <c r="R15" s="110" t="str">
        <f>IF(L15=0,"",IF(ISNA(VLOOKUP(企业人工成本情况!$C$10,人工成本情况指标!$D$1:$F$22,2,0)),"请在表一中填写所属地区信息",IF((N15+O15+P15)/J15*21.75&lt;VLOOKUP(企业人工成本情况!$C$10,人工成本情况指标!$D$2:$F$22,2,0),"此人工资低于最低工资标准","")))</f>
        <v/>
      </c>
      <c r="S15" s="111" t="str">
        <f t="shared" si="1"/>
        <v/>
      </c>
    </row>
    <row r="16" spans="1:19" s="93" customFormat="1" ht="20" customHeight="1">
      <c r="A16" s="107">
        <v>12</v>
      </c>
      <c r="B16" s="99"/>
      <c r="C16" s="99"/>
      <c r="D16" s="100"/>
      <c r="E16" s="99"/>
      <c r="F16" s="96"/>
      <c r="G16" s="98"/>
      <c r="H16" s="97"/>
      <c r="I16" s="99"/>
      <c r="J16" s="101"/>
      <c r="K16" s="101"/>
      <c r="L16" s="108">
        <f t="shared" si="0"/>
        <v>0</v>
      </c>
      <c r="M16" s="102"/>
      <c r="N16" s="103"/>
      <c r="O16" s="104"/>
      <c r="P16" s="104"/>
      <c r="Q16" s="105"/>
      <c r="R16" s="110" t="str">
        <f>IF(L16=0,"",IF(ISNA(VLOOKUP(企业人工成本情况!$C$10,人工成本情况指标!$D$1:$F$22,2,0)),"请在表一中填写所属地区信息",IF((N16+O16+P16)/J16*21.75&lt;VLOOKUP(企业人工成本情况!$C$10,人工成本情况指标!$D$2:$F$22,2,0),"此人工资低于最低工资标准","")))</f>
        <v/>
      </c>
      <c r="S16" s="111" t="str">
        <f t="shared" si="1"/>
        <v/>
      </c>
    </row>
    <row r="17" spans="1:19" s="93" customFormat="1" ht="20" customHeight="1">
      <c r="A17" s="107">
        <v>13</v>
      </c>
      <c r="B17" s="99"/>
      <c r="C17" s="99"/>
      <c r="D17" s="100"/>
      <c r="E17" s="99"/>
      <c r="F17" s="96"/>
      <c r="G17" s="98"/>
      <c r="H17" s="97"/>
      <c r="I17" s="99"/>
      <c r="J17" s="101"/>
      <c r="K17" s="101"/>
      <c r="L17" s="108">
        <f t="shared" si="0"/>
        <v>0</v>
      </c>
      <c r="M17" s="102"/>
      <c r="N17" s="103"/>
      <c r="O17" s="104"/>
      <c r="P17" s="104"/>
      <c r="Q17" s="105"/>
      <c r="R17" s="110" t="str">
        <f>IF(L17=0,"",IF(ISNA(VLOOKUP(企业人工成本情况!$C$10,人工成本情况指标!$D$1:$F$22,2,0)),"请在表一中填写所属地区信息",IF((N17+O17+P17)/J17*21.75&lt;VLOOKUP(企业人工成本情况!$C$10,人工成本情况指标!$D$2:$F$22,2,0),"此人工资低于最低工资标准","")))</f>
        <v/>
      </c>
      <c r="S17" s="111" t="str">
        <f t="shared" si="1"/>
        <v/>
      </c>
    </row>
    <row r="18" spans="1:19" s="93" customFormat="1" ht="20" customHeight="1">
      <c r="A18" s="107">
        <v>14</v>
      </c>
      <c r="B18" s="99"/>
      <c r="C18" s="99"/>
      <c r="D18" s="100"/>
      <c r="E18" s="99"/>
      <c r="F18" s="96"/>
      <c r="G18" s="98"/>
      <c r="H18" s="97"/>
      <c r="I18" s="99"/>
      <c r="J18" s="101"/>
      <c r="K18" s="101"/>
      <c r="L18" s="108">
        <f t="shared" si="0"/>
        <v>0</v>
      </c>
      <c r="M18" s="102"/>
      <c r="N18" s="103"/>
      <c r="O18" s="104"/>
      <c r="P18" s="104"/>
      <c r="Q18" s="105"/>
      <c r="R18" s="110" t="str">
        <f>IF(L18=0,"",IF(ISNA(VLOOKUP(企业人工成本情况!$C$10,人工成本情况指标!$D$1:$F$22,2,0)),"请在表一中填写所属地区信息",IF((N18+O18+P18)/J18*21.75&lt;VLOOKUP(企业人工成本情况!$C$10,人工成本情况指标!$D$2:$F$22,2,0),"此人工资低于最低工资标准","")))</f>
        <v/>
      </c>
      <c r="S18" s="111" t="str">
        <f t="shared" si="1"/>
        <v/>
      </c>
    </row>
    <row r="19" spans="1:19" s="93" customFormat="1" ht="20" customHeight="1">
      <c r="A19" s="106">
        <v>15</v>
      </c>
      <c r="B19" s="99"/>
      <c r="C19" s="99"/>
      <c r="D19" s="100"/>
      <c r="E19" s="99"/>
      <c r="F19" s="96"/>
      <c r="G19" s="98"/>
      <c r="H19" s="97"/>
      <c r="I19" s="99"/>
      <c r="J19" s="101"/>
      <c r="K19" s="101"/>
      <c r="L19" s="108">
        <f t="shared" si="0"/>
        <v>0</v>
      </c>
      <c r="M19" s="102"/>
      <c r="N19" s="103"/>
      <c r="O19" s="104"/>
      <c r="P19" s="104"/>
      <c r="Q19" s="105"/>
      <c r="R19" s="110" t="str">
        <f>IF(L19=0,"",IF(ISNA(VLOOKUP(企业人工成本情况!$C$10,人工成本情况指标!$D$1:$F$22,2,0)),"请在表一中填写所属地区信息",IF((N19+O19+P19)/J19*21.75&lt;VLOOKUP(企业人工成本情况!$C$10,人工成本情况指标!$D$2:$F$22,2,0),"此人工资低于最低工资标准","")))</f>
        <v/>
      </c>
      <c r="S19" s="111" t="str">
        <f t="shared" si="1"/>
        <v/>
      </c>
    </row>
    <row r="20" spans="1:19" s="93" customFormat="1" ht="20" customHeight="1">
      <c r="A20" s="107">
        <v>16</v>
      </c>
      <c r="B20" s="99"/>
      <c r="C20" s="99"/>
      <c r="D20" s="100"/>
      <c r="E20" s="99"/>
      <c r="F20" s="96"/>
      <c r="G20" s="98"/>
      <c r="H20" s="97"/>
      <c r="I20" s="99"/>
      <c r="J20" s="101"/>
      <c r="K20" s="101"/>
      <c r="L20" s="108">
        <f t="shared" si="0"/>
        <v>0</v>
      </c>
      <c r="M20" s="102"/>
      <c r="N20" s="103"/>
      <c r="O20" s="104"/>
      <c r="P20" s="104"/>
      <c r="Q20" s="105"/>
      <c r="R20" s="110" t="str">
        <f>IF(L20=0,"",IF(ISNA(VLOOKUP(企业人工成本情况!$C$10,人工成本情况指标!$D$1:$F$22,2,0)),"请在表一中填写所属地区信息",IF((N20+O20+P20)/J20*21.75&lt;VLOOKUP(企业人工成本情况!$C$10,人工成本情况指标!$D$2:$F$22,2,0),"此人工资低于最低工资标准","")))</f>
        <v/>
      </c>
      <c r="S20" s="111" t="str">
        <f t="shared" si="1"/>
        <v/>
      </c>
    </row>
    <row r="21" spans="1:19" s="93" customFormat="1" ht="20" customHeight="1">
      <c r="A21" s="107">
        <v>17</v>
      </c>
      <c r="B21" s="99"/>
      <c r="C21" s="99"/>
      <c r="D21" s="100"/>
      <c r="E21" s="99"/>
      <c r="F21" s="96"/>
      <c r="G21" s="98"/>
      <c r="H21" s="97"/>
      <c r="I21" s="99"/>
      <c r="J21" s="101"/>
      <c r="K21" s="101"/>
      <c r="L21" s="108">
        <f t="shared" si="0"/>
        <v>0</v>
      </c>
      <c r="M21" s="102"/>
      <c r="N21" s="103"/>
      <c r="O21" s="104"/>
      <c r="P21" s="104"/>
      <c r="Q21" s="105"/>
      <c r="R21" s="110" t="str">
        <f>IF(L21=0,"",IF(ISNA(VLOOKUP(企业人工成本情况!$C$10,人工成本情况指标!$D$1:$F$22,2,0)),"请在表一中填写所属地区信息",IF((N21+O21+P21)/J21*21.75&lt;VLOOKUP(企业人工成本情况!$C$10,人工成本情况指标!$D$2:$F$22,2,0),"此人工资低于最低工资标准","")))</f>
        <v/>
      </c>
      <c r="S21" s="111" t="str">
        <f t="shared" si="1"/>
        <v/>
      </c>
    </row>
    <row r="22" spans="1:19" s="93" customFormat="1" ht="20" customHeight="1">
      <c r="A22" s="107">
        <v>18</v>
      </c>
      <c r="B22" s="99"/>
      <c r="C22" s="99"/>
      <c r="D22" s="100"/>
      <c r="E22" s="99"/>
      <c r="F22" s="96"/>
      <c r="G22" s="98"/>
      <c r="H22" s="97"/>
      <c r="I22" s="99"/>
      <c r="J22" s="101"/>
      <c r="K22" s="101"/>
      <c r="L22" s="108">
        <f t="shared" si="0"/>
        <v>0</v>
      </c>
      <c r="M22" s="102"/>
      <c r="N22" s="103"/>
      <c r="O22" s="104"/>
      <c r="P22" s="104"/>
      <c r="Q22" s="105"/>
      <c r="R22" s="110" t="str">
        <f>IF(L22=0,"",IF(ISNA(VLOOKUP(企业人工成本情况!$C$10,人工成本情况指标!$D$1:$F$22,2,0)),"请在表一中填写所属地区信息",IF((N22+O22+P22)/J22*21.75&lt;VLOOKUP(企业人工成本情况!$C$10,人工成本情况指标!$D$2:$F$22,2,0),"此人工资低于最低工资标准","")))</f>
        <v/>
      </c>
      <c r="S22" s="111" t="str">
        <f t="shared" si="1"/>
        <v/>
      </c>
    </row>
    <row r="23" spans="1:19" s="93" customFormat="1" ht="20" customHeight="1">
      <c r="A23" s="107">
        <v>19</v>
      </c>
      <c r="B23" s="99"/>
      <c r="C23" s="99"/>
      <c r="D23" s="100"/>
      <c r="E23" s="99"/>
      <c r="F23" s="96"/>
      <c r="G23" s="98"/>
      <c r="H23" s="97"/>
      <c r="I23" s="99"/>
      <c r="J23" s="101"/>
      <c r="K23" s="101"/>
      <c r="L23" s="108">
        <f t="shared" si="0"/>
        <v>0</v>
      </c>
      <c r="M23" s="102"/>
      <c r="N23" s="103"/>
      <c r="O23" s="104"/>
      <c r="P23" s="104"/>
      <c r="Q23" s="105"/>
      <c r="R23" s="110" t="str">
        <f>IF(L23=0,"",IF(ISNA(VLOOKUP(企业人工成本情况!$C$10,人工成本情况指标!$D$1:$F$22,2,0)),"请在表一中填写所属地区信息",IF((N23+O23+P23)/J23*21.75&lt;VLOOKUP(企业人工成本情况!$C$10,人工成本情况指标!$D$2:$F$22,2,0),"此人工资低于最低工资标准","")))</f>
        <v/>
      </c>
      <c r="S23" s="111" t="str">
        <f t="shared" si="1"/>
        <v/>
      </c>
    </row>
    <row r="24" spans="1:19" s="93" customFormat="1" ht="20" customHeight="1">
      <c r="A24" s="107">
        <v>20</v>
      </c>
      <c r="B24" s="99"/>
      <c r="C24" s="99"/>
      <c r="D24" s="100"/>
      <c r="E24" s="99"/>
      <c r="F24" s="96"/>
      <c r="G24" s="98"/>
      <c r="H24" s="97"/>
      <c r="I24" s="99"/>
      <c r="J24" s="101"/>
      <c r="K24" s="101"/>
      <c r="L24" s="108">
        <f t="shared" si="0"/>
        <v>0</v>
      </c>
      <c r="M24" s="102"/>
      <c r="N24" s="103"/>
      <c r="O24" s="104"/>
      <c r="P24" s="104"/>
      <c r="Q24" s="105"/>
      <c r="R24" s="110" t="str">
        <f>IF(L24=0,"",IF(ISNA(VLOOKUP(企业人工成本情况!$C$10,人工成本情况指标!$D$1:$F$22,2,0)),"请在表一中填写所属地区信息",IF((N24+O24+P24)/J24*21.75&lt;VLOOKUP(企业人工成本情况!$C$10,人工成本情况指标!$D$2:$F$22,2,0),"此人工资低于最低工资标准","")))</f>
        <v/>
      </c>
      <c r="S24" s="111" t="str">
        <f t="shared" si="1"/>
        <v/>
      </c>
    </row>
    <row r="25" spans="1:19" s="93" customFormat="1" ht="20" customHeight="1">
      <c r="A25" s="107">
        <v>21</v>
      </c>
      <c r="B25" s="99"/>
      <c r="C25" s="99"/>
      <c r="D25" s="100"/>
      <c r="E25" s="99"/>
      <c r="F25" s="96"/>
      <c r="G25" s="98"/>
      <c r="H25" s="97"/>
      <c r="I25" s="99"/>
      <c r="J25" s="101"/>
      <c r="K25" s="101"/>
      <c r="L25" s="108">
        <f t="shared" si="0"/>
        <v>0</v>
      </c>
      <c r="M25" s="102"/>
      <c r="N25" s="103"/>
      <c r="O25" s="104"/>
      <c r="P25" s="104"/>
      <c r="Q25" s="105"/>
      <c r="R25" s="110" t="str">
        <f>IF(L25=0,"",IF(ISNA(VLOOKUP(企业人工成本情况!$C$10,人工成本情况指标!$D$1:$F$22,2,0)),"请在表一中填写所属地区信息",IF((N25+O25+P25)/J25*21.75&lt;VLOOKUP(企业人工成本情况!$C$10,人工成本情况指标!$D$2:$F$22,2,0),"此人工资低于最低工资标准","")))</f>
        <v/>
      </c>
      <c r="S25" s="111" t="str">
        <f t="shared" si="1"/>
        <v/>
      </c>
    </row>
    <row r="26" spans="1:19" s="93" customFormat="1" ht="20" customHeight="1">
      <c r="A26" s="106">
        <v>22</v>
      </c>
      <c r="B26" s="99"/>
      <c r="C26" s="99"/>
      <c r="D26" s="100"/>
      <c r="E26" s="99"/>
      <c r="F26" s="96"/>
      <c r="G26" s="98"/>
      <c r="H26" s="97"/>
      <c r="I26" s="99"/>
      <c r="J26" s="101"/>
      <c r="K26" s="101"/>
      <c r="L26" s="108">
        <f t="shared" si="0"/>
        <v>0</v>
      </c>
      <c r="M26" s="102"/>
      <c r="N26" s="103"/>
      <c r="O26" s="104"/>
      <c r="P26" s="104"/>
      <c r="Q26" s="105"/>
      <c r="R26" s="110" t="str">
        <f>IF(L26=0,"",IF(ISNA(VLOOKUP(企业人工成本情况!$C$10,人工成本情况指标!$D$1:$F$22,2,0)),"请在表一中填写所属地区信息",IF((N26+O26+P26)/J26*21.75&lt;VLOOKUP(企业人工成本情况!$C$10,人工成本情况指标!$D$2:$F$22,2,0),"此人工资低于最低工资标准","")))</f>
        <v/>
      </c>
      <c r="S26" s="111" t="str">
        <f t="shared" si="1"/>
        <v/>
      </c>
    </row>
    <row r="27" spans="1:19" s="93" customFormat="1" ht="20" customHeight="1">
      <c r="A27" s="107">
        <v>23</v>
      </c>
      <c r="B27" s="99"/>
      <c r="C27" s="99"/>
      <c r="D27" s="100"/>
      <c r="E27" s="99"/>
      <c r="F27" s="96"/>
      <c r="G27" s="98"/>
      <c r="H27" s="97"/>
      <c r="I27" s="99"/>
      <c r="J27" s="101"/>
      <c r="K27" s="101"/>
      <c r="L27" s="108">
        <f t="shared" si="0"/>
        <v>0</v>
      </c>
      <c r="M27" s="102"/>
      <c r="N27" s="103"/>
      <c r="O27" s="104"/>
      <c r="P27" s="104"/>
      <c r="Q27" s="105"/>
      <c r="R27" s="110" t="str">
        <f>IF(L27=0,"",IF(ISNA(VLOOKUP(企业人工成本情况!$C$10,人工成本情况指标!$D$1:$F$22,2,0)),"请在表一中填写所属地区信息",IF((N27+O27+P27)/J27*21.75&lt;VLOOKUP(企业人工成本情况!$C$10,人工成本情况指标!$D$2:$F$22,2,0),"此人工资低于最低工资标准","")))</f>
        <v/>
      </c>
      <c r="S27" s="111" t="str">
        <f t="shared" si="1"/>
        <v/>
      </c>
    </row>
    <row r="28" spans="1:19" s="93" customFormat="1" ht="20" customHeight="1">
      <c r="A28" s="107">
        <v>24</v>
      </c>
      <c r="B28" s="99"/>
      <c r="C28" s="99"/>
      <c r="D28" s="100"/>
      <c r="E28" s="99"/>
      <c r="F28" s="96"/>
      <c r="G28" s="98"/>
      <c r="H28" s="97"/>
      <c r="I28" s="99"/>
      <c r="J28" s="101"/>
      <c r="K28" s="101"/>
      <c r="L28" s="108">
        <f t="shared" si="0"/>
        <v>0</v>
      </c>
      <c r="M28" s="102"/>
      <c r="N28" s="103"/>
      <c r="O28" s="104"/>
      <c r="P28" s="104"/>
      <c r="Q28" s="105"/>
      <c r="R28" s="110" t="str">
        <f>IF(L28=0,"",IF(ISNA(VLOOKUP(企业人工成本情况!$C$10,人工成本情况指标!$D$1:$F$22,2,0)),"请在表一中填写所属地区信息",IF((N28+O28+P28)/J28*21.75&lt;VLOOKUP(企业人工成本情况!$C$10,人工成本情况指标!$D$2:$F$22,2,0),"此人工资低于最低工资标准","")))</f>
        <v/>
      </c>
      <c r="S28" s="111" t="str">
        <f t="shared" si="1"/>
        <v/>
      </c>
    </row>
    <row r="29" spans="1:19" s="93" customFormat="1" ht="20" customHeight="1">
      <c r="A29" s="107">
        <v>25</v>
      </c>
      <c r="B29" s="99"/>
      <c r="C29" s="99"/>
      <c r="D29" s="100"/>
      <c r="E29" s="99"/>
      <c r="F29" s="96"/>
      <c r="G29" s="98"/>
      <c r="H29" s="97"/>
      <c r="I29" s="99"/>
      <c r="J29" s="101"/>
      <c r="K29" s="101"/>
      <c r="L29" s="108">
        <f t="shared" si="0"/>
        <v>0</v>
      </c>
      <c r="M29" s="102"/>
      <c r="N29" s="103"/>
      <c r="O29" s="104"/>
      <c r="P29" s="104"/>
      <c r="Q29" s="105"/>
      <c r="R29" s="110" t="str">
        <f>IF(L29=0,"",IF(ISNA(VLOOKUP(企业人工成本情况!$C$10,人工成本情况指标!$D$1:$F$22,2,0)),"请在表一中填写所属地区信息",IF((N29+O29+P29)/J29*21.75&lt;VLOOKUP(企业人工成本情况!$C$10,人工成本情况指标!$D$2:$F$22,2,0),"此人工资低于最低工资标准","")))</f>
        <v/>
      </c>
      <c r="S29" s="111" t="str">
        <f t="shared" si="1"/>
        <v/>
      </c>
    </row>
    <row r="30" spans="1:19" s="93" customFormat="1" ht="20" customHeight="1">
      <c r="A30" s="107">
        <v>26</v>
      </c>
      <c r="B30" s="99"/>
      <c r="C30" s="99"/>
      <c r="D30" s="100"/>
      <c r="E30" s="99"/>
      <c r="F30" s="96"/>
      <c r="G30" s="98"/>
      <c r="H30" s="97"/>
      <c r="I30" s="99"/>
      <c r="J30" s="101"/>
      <c r="K30" s="101"/>
      <c r="L30" s="108">
        <f t="shared" si="0"/>
        <v>0</v>
      </c>
      <c r="M30" s="102"/>
      <c r="N30" s="103"/>
      <c r="O30" s="104"/>
      <c r="P30" s="104"/>
      <c r="Q30" s="105"/>
      <c r="R30" s="110" t="str">
        <f>IF(L30=0,"",IF(ISNA(VLOOKUP(企业人工成本情况!$C$10,人工成本情况指标!$D$1:$F$22,2,0)),"请在表一中填写所属地区信息",IF((N30+O30+P30)/J30*21.75&lt;VLOOKUP(企业人工成本情况!$C$10,人工成本情况指标!$D$2:$F$22,2,0),"此人工资低于最低工资标准","")))</f>
        <v/>
      </c>
      <c r="S30" s="111" t="str">
        <f t="shared" si="1"/>
        <v/>
      </c>
    </row>
    <row r="31" spans="1:19" s="93" customFormat="1" ht="20" customHeight="1">
      <c r="A31" s="107">
        <v>27</v>
      </c>
      <c r="B31" s="99"/>
      <c r="C31" s="99"/>
      <c r="D31" s="100"/>
      <c r="E31" s="99"/>
      <c r="F31" s="96"/>
      <c r="G31" s="98"/>
      <c r="H31" s="97"/>
      <c r="I31" s="99"/>
      <c r="J31" s="101"/>
      <c r="K31" s="101"/>
      <c r="L31" s="108">
        <f t="shared" si="0"/>
        <v>0</v>
      </c>
      <c r="M31" s="102"/>
      <c r="N31" s="103"/>
      <c r="O31" s="104"/>
      <c r="P31" s="104"/>
      <c r="Q31" s="105"/>
      <c r="R31" s="110" t="str">
        <f>IF(L31=0,"",IF(ISNA(VLOOKUP(企业人工成本情况!$C$10,人工成本情况指标!$D$1:$F$22,2,0)),"请在表一中填写所属地区信息",IF((N31+O31+P31)/J31*21.75&lt;VLOOKUP(企业人工成本情况!$C$10,人工成本情况指标!$D$2:$F$22,2,0),"此人工资低于最低工资标准","")))</f>
        <v/>
      </c>
      <c r="S31" s="111" t="str">
        <f t="shared" si="1"/>
        <v/>
      </c>
    </row>
    <row r="32" spans="1:19" s="93" customFormat="1" ht="20" customHeight="1">
      <c r="A32" s="107">
        <v>28</v>
      </c>
      <c r="B32" s="99"/>
      <c r="C32" s="99"/>
      <c r="D32" s="100"/>
      <c r="E32" s="99"/>
      <c r="F32" s="96"/>
      <c r="G32" s="98"/>
      <c r="H32" s="97"/>
      <c r="I32" s="99"/>
      <c r="J32" s="101"/>
      <c r="K32" s="101"/>
      <c r="L32" s="108">
        <f t="shared" si="0"/>
        <v>0</v>
      </c>
      <c r="M32" s="102"/>
      <c r="N32" s="103"/>
      <c r="O32" s="104"/>
      <c r="P32" s="104"/>
      <c r="Q32" s="105"/>
      <c r="R32" s="110" t="str">
        <f>IF(L32=0,"",IF(ISNA(VLOOKUP(企业人工成本情况!$C$10,人工成本情况指标!$D$1:$F$22,2,0)),"请在表一中填写所属地区信息",IF((N32+O32+P32)/J32*21.75&lt;VLOOKUP(企业人工成本情况!$C$10,人工成本情况指标!$D$2:$F$22,2,0),"此人工资低于最低工资标准","")))</f>
        <v/>
      </c>
      <c r="S32" s="111" t="str">
        <f t="shared" si="1"/>
        <v/>
      </c>
    </row>
    <row r="33" spans="1:19" s="93" customFormat="1" ht="20" customHeight="1">
      <c r="A33" s="106">
        <v>29</v>
      </c>
      <c r="B33" s="99"/>
      <c r="C33" s="99"/>
      <c r="D33" s="100"/>
      <c r="E33" s="99"/>
      <c r="F33" s="96"/>
      <c r="G33" s="98"/>
      <c r="H33" s="97"/>
      <c r="I33" s="99"/>
      <c r="J33" s="101"/>
      <c r="K33" s="101"/>
      <c r="L33" s="108">
        <f t="shared" si="0"/>
        <v>0</v>
      </c>
      <c r="M33" s="102"/>
      <c r="N33" s="103"/>
      <c r="O33" s="104"/>
      <c r="P33" s="104"/>
      <c r="Q33" s="105"/>
      <c r="R33" s="110" t="str">
        <f>IF(L33=0,"",IF(ISNA(VLOOKUP(企业人工成本情况!$C$10,人工成本情况指标!$D$1:$F$22,2,0)),"请在表一中填写所属地区信息",IF((N33+O33+P33)/J33*21.75&lt;VLOOKUP(企业人工成本情况!$C$10,人工成本情况指标!$D$2:$F$22,2,0),"此人工资低于最低工资标准","")))</f>
        <v/>
      </c>
      <c r="S33" s="111" t="str">
        <f t="shared" si="1"/>
        <v/>
      </c>
    </row>
    <row r="34" spans="1:19" s="93" customFormat="1" ht="20" customHeight="1">
      <c r="A34" s="107">
        <v>30</v>
      </c>
      <c r="B34" s="99"/>
      <c r="C34" s="99"/>
      <c r="D34" s="100"/>
      <c r="E34" s="99"/>
      <c r="F34" s="96"/>
      <c r="G34" s="98"/>
      <c r="H34" s="97"/>
      <c r="I34" s="99"/>
      <c r="J34" s="101"/>
      <c r="K34" s="101"/>
      <c r="L34" s="108">
        <f t="shared" si="0"/>
        <v>0</v>
      </c>
      <c r="M34" s="102"/>
      <c r="N34" s="103"/>
      <c r="O34" s="104"/>
      <c r="P34" s="104"/>
      <c r="Q34" s="105"/>
      <c r="R34" s="110" t="str">
        <f>IF(L34=0,"",IF(ISNA(VLOOKUP(企业人工成本情况!$C$10,人工成本情况指标!$D$1:$F$22,2,0)),"请在表一中填写所属地区信息",IF((N34+O34+P34)/J34*21.75&lt;VLOOKUP(企业人工成本情况!$C$10,人工成本情况指标!$D$2:$F$22,2,0),"此人工资低于最低工资标准","")))</f>
        <v/>
      </c>
      <c r="S34" s="111" t="str">
        <f t="shared" si="1"/>
        <v/>
      </c>
    </row>
    <row r="35" spans="1:19" s="93" customFormat="1" ht="20" customHeight="1">
      <c r="A35" s="107">
        <v>31</v>
      </c>
      <c r="B35" s="99"/>
      <c r="C35" s="99"/>
      <c r="D35" s="100"/>
      <c r="E35" s="99"/>
      <c r="F35" s="96"/>
      <c r="G35" s="98"/>
      <c r="H35" s="97"/>
      <c r="I35" s="99"/>
      <c r="J35" s="101"/>
      <c r="K35" s="101"/>
      <c r="L35" s="108">
        <f t="shared" si="0"/>
        <v>0</v>
      </c>
      <c r="M35" s="102"/>
      <c r="N35" s="103"/>
      <c r="O35" s="104"/>
      <c r="P35" s="104"/>
      <c r="Q35" s="105"/>
      <c r="R35" s="110" t="str">
        <f>IF(L35=0,"",IF(ISNA(VLOOKUP(企业人工成本情况!$C$10,人工成本情况指标!$D$1:$F$22,2,0)),"请在表一中填写所属地区信息",IF((N35+O35+P35)/J35*21.75&lt;VLOOKUP(企业人工成本情况!$C$10,人工成本情况指标!$D$2:$F$22,2,0),"此人工资低于最低工资标准","")))</f>
        <v/>
      </c>
      <c r="S35" s="111" t="str">
        <f t="shared" si="1"/>
        <v/>
      </c>
    </row>
    <row r="36" spans="1:19" s="93" customFormat="1" ht="20" customHeight="1">
      <c r="A36" s="107">
        <v>32</v>
      </c>
      <c r="B36" s="99"/>
      <c r="C36" s="99"/>
      <c r="D36" s="100"/>
      <c r="E36" s="99"/>
      <c r="F36" s="96"/>
      <c r="G36" s="98"/>
      <c r="H36" s="97"/>
      <c r="I36" s="99"/>
      <c r="J36" s="101"/>
      <c r="K36" s="101"/>
      <c r="L36" s="108">
        <f t="shared" si="0"/>
        <v>0</v>
      </c>
      <c r="M36" s="102"/>
      <c r="N36" s="103"/>
      <c r="O36" s="104"/>
      <c r="P36" s="104"/>
      <c r="Q36" s="105"/>
      <c r="R36" s="110" t="str">
        <f>IF(L36=0,"",IF(ISNA(VLOOKUP(企业人工成本情况!$C$10,人工成本情况指标!$D$1:$F$22,2,0)),"请在表一中填写所属地区信息",IF((N36+O36+P36)/J36*21.75&lt;VLOOKUP(企业人工成本情况!$C$10,人工成本情况指标!$D$2:$F$22,2,0),"此人工资低于最低工资标准","")))</f>
        <v/>
      </c>
      <c r="S36" s="111" t="str">
        <f t="shared" si="1"/>
        <v/>
      </c>
    </row>
    <row r="37" spans="1:19" s="93" customFormat="1" ht="20" customHeight="1">
      <c r="A37" s="107">
        <v>33</v>
      </c>
      <c r="B37" s="99"/>
      <c r="C37" s="99"/>
      <c r="D37" s="100"/>
      <c r="E37" s="99"/>
      <c r="F37" s="96"/>
      <c r="G37" s="98"/>
      <c r="H37" s="97"/>
      <c r="I37" s="99"/>
      <c r="J37" s="101"/>
      <c r="K37" s="101"/>
      <c r="L37" s="108">
        <f t="shared" si="0"/>
        <v>0</v>
      </c>
      <c r="M37" s="102"/>
      <c r="N37" s="103"/>
      <c r="O37" s="104"/>
      <c r="P37" s="104"/>
      <c r="Q37" s="105"/>
      <c r="R37" s="110" t="str">
        <f>IF(L37=0,"",IF(ISNA(VLOOKUP(企业人工成本情况!$C$10,人工成本情况指标!$D$1:$F$22,2,0)),"请在表一中填写所属地区信息",IF((N37+O37+P37)/J37*21.75&lt;VLOOKUP(企业人工成本情况!$C$10,人工成本情况指标!$D$2:$F$22,2,0),"此人工资低于最低工资标准","")))</f>
        <v/>
      </c>
      <c r="S37" s="111" t="str">
        <f t="shared" si="1"/>
        <v/>
      </c>
    </row>
    <row r="38" spans="1:19" s="93" customFormat="1" ht="20" customHeight="1">
      <c r="A38" s="107">
        <v>34</v>
      </c>
      <c r="B38" s="99"/>
      <c r="C38" s="99"/>
      <c r="D38" s="100"/>
      <c r="E38" s="99"/>
      <c r="F38" s="96"/>
      <c r="G38" s="98"/>
      <c r="H38" s="97"/>
      <c r="I38" s="99"/>
      <c r="J38" s="101"/>
      <c r="K38" s="101"/>
      <c r="L38" s="108">
        <f t="shared" si="0"/>
        <v>0</v>
      </c>
      <c r="M38" s="102"/>
      <c r="N38" s="103"/>
      <c r="O38" s="104"/>
      <c r="P38" s="104"/>
      <c r="Q38" s="105"/>
      <c r="R38" s="110" t="str">
        <f>IF(L38=0,"",IF(ISNA(VLOOKUP(企业人工成本情况!$C$10,人工成本情况指标!$D$1:$F$22,2,0)),"请在表一中填写所属地区信息",IF((N38+O38+P38)/J38*21.75&lt;VLOOKUP(企业人工成本情况!$C$10,人工成本情况指标!$D$2:$F$22,2,0),"此人工资低于最低工资标准","")))</f>
        <v/>
      </c>
      <c r="S38" s="111" t="str">
        <f t="shared" si="1"/>
        <v/>
      </c>
    </row>
    <row r="39" spans="1:19" s="93" customFormat="1" ht="20" customHeight="1">
      <c r="A39" s="107">
        <v>35</v>
      </c>
      <c r="B39" s="99"/>
      <c r="C39" s="99"/>
      <c r="D39" s="100"/>
      <c r="E39" s="99"/>
      <c r="F39" s="96"/>
      <c r="G39" s="98"/>
      <c r="H39" s="97"/>
      <c r="I39" s="99"/>
      <c r="J39" s="101"/>
      <c r="K39" s="101"/>
      <c r="L39" s="108">
        <f t="shared" si="0"/>
        <v>0</v>
      </c>
      <c r="M39" s="102"/>
      <c r="N39" s="103"/>
      <c r="O39" s="104"/>
      <c r="P39" s="104"/>
      <c r="Q39" s="105"/>
      <c r="R39" s="110" t="str">
        <f>IF(L39=0,"",IF(ISNA(VLOOKUP(企业人工成本情况!$C$10,人工成本情况指标!$D$1:$F$22,2,0)),"请在表一中填写所属地区信息",IF((N39+O39+P39)/J39*21.75&lt;VLOOKUP(企业人工成本情况!$C$10,人工成本情况指标!$D$2:$F$22,2,0),"此人工资低于最低工资标准","")))</f>
        <v/>
      </c>
      <c r="S39" s="111" t="str">
        <f t="shared" si="1"/>
        <v/>
      </c>
    </row>
    <row r="40" spans="1:19" s="93" customFormat="1" ht="20" customHeight="1">
      <c r="A40" s="106">
        <v>36</v>
      </c>
      <c r="B40" s="99"/>
      <c r="C40" s="99"/>
      <c r="D40" s="100"/>
      <c r="E40" s="99"/>
      <c r="F40" s="96"/>
      <c r="G40" s="98"/>
      <c r="H40" s="97"/>
      <c r="I40" s="99"/>
      <c r="J40" s="101"/>
      <c r="K40" s="101"/>
      <c r="L40" s="108">
        <f t="shared" si="0"/>
        <v>0</v>
      </c>
      <c r="M40" s="102"/>
      <c r="N40" s="103"/>
      <c r="O40" s="104"/>
      <c r="P40" s="104"/>
      <c r="Q40" s="105"/>
      <c r="R40" s="110" t="str">
        <f>IF(L40=0,"",IF(ISNA(VLOOKUP(企业人工成本情况!$C$10,人工成本情况指标!$D$1:$F$22,2,0)),"请在表一中填写所属地区信息",IF((N40+O40+P40)/J40*21.75&lt;VLOOKUP(企业人工成本情况!$C$10,人工成本情况指标!$D$2:$F$22,2,0),"此人工资低于最低工资标准","")))</f>
        <v/>
      </c>
      <c r="S40" s="111" t="str">
        <f t="shared" si="1"/>
        <v/>
      </c>
    </row>
    <row r="41" spans="1:19" s="93" customFormat="1" ht="20" customHeight="1">
      <c r="A41" s="107">
        <v>37</v>
      </c>
      <c r="B41" s="99"/>
      <c r="C41" s="99"/>
      <c r="D41" s="100"/>
      <c r="E41" s="99"/>
      <c r="F41" s="96"/>
      <c r="G41" s="98"/>
      <c r="H41" s="97"/>
      <c r="I41" s="99"/>
      <c r="J41" s="101"/>
      <c r="K41" s="101"/>
      <c r="L41" s="108">
        <f t="shared" si="0"/>
        <v>0</v>
      </c>
      <c r="M41" s="102"/>
      <c r="N41" s="103"/>
      <c r="O41" s="104"/>
      <c r="P41" s="104"/>
      <c r="Q41" s="105"/>
      <c r="R41" s="110" t="str">
        <f>IF(L41=0,"",IF(ISNA(VLOOKUP(企业人工成本情况!$C$10,人工成本情况指标!$D$1:$F$22,2,0)),"请在表一中填写所属地区信息",IF((N41+O41+P41)/J41*21.75&lt;VLOOKUP(企业人工成本情况!$C$10,人工成本情况指标!$D$2:$F$22,2,0),"此人工资低于最低工资标准","")))</f>
        <v/>
      </c>
      <c r="S41" s="111" t="str">
        <f t="shared" si="1"/>
        <v/>
      </c>
    </row>
    <row r="42" spans="1:19" s="93" customFormat="1" ht="20" customHeight="1">
      <c r="A42" s="107">
        <v>38</v>
      </c>
      <c r="B42" s="99"/>
      <c r="C42" s="99"/>
      <c r="D42" s="100"/>
      <c r="E42" s="99"/>
      <c r="F42" s="96"/>
      <c r="G42" s="98"/>
      <c r="H42" s="97"/>
      <c r="I42" s="99"/>
      <c r="J42" s="101"/>
      <c r="K42" s="101"/>
      <c r="L42" s="108">
        <f t="shared" si="0"/>
        <v>0</v>
      </c>
      <c r="M42" s="102"/>
      <c r="N42" s="103"/>
      <c r="O42" s="104"/>
      <c r="P42" s="104"/>
      <c r="Q42" s="105"/>
      <c r="R42" s="110" t="str">
        <f>IF(L42=0,"",IF(ISNA(VLOOKUP(企业人工成本情况!$C$10,人工成本情况指标!$D$1:$F$22,2,0)),"请在表一中填写所属地区信息",IF((N42+O42+P42)/J42*21.75&lt;VLOOKUP(企业人工成本情况!$C$10,人工成本情况指标!$D$2:$F$22,2,0),"此人工资低于最低工资标准","")))</f>
        <v/>
      </c>
      <c r="S42" s="111" t="str">
        <f t="shared" si="1"/>
        <v/>
      </c>
    </row>
    <row r="43" spans="1:19" s="93" customFormat="1" ht="20" customHeight="1">
      <c r="A43" s="107">
        <v>39</v>
      </c>
      <c r="B43" s="99"/>
      <c r="C43" s="99"/>
      <c r="D43" s="100"/>
      <c r="E43" s="99"/>
      <c r="F43" s="96"/>
      <c r="G43" s="98"/>
      <c r="H43" s="97"/>
      <c r="I43" s="99"/>
      <c r="J43" s="101"/>
      <c r="K43" s="101"/>
      <c r="L43" s="108">
        <f t="shared" si="0"/>
        <v>0</v>
      </c>
      <c r="M43" s="102"/>
      <c r="N43" s="103"/>
      <c r="O43" s="104"/>
      <c r="P43" s="104"/>
      <c r="Q43" s="105"/>
      <c r="R43" s="110" t="str">
        <f>IF(L43=0,"",IF(ISNA(VLOOKUP(企业人工成本情况!$C$10,人工成本情况指标!$D$1:$F$22,2,0)),"请在表一中填写所属地区信息",IF((N43+O43+P43)/J43*21.75&lt;VLOOKUP(企业人工成本情况!$C$10,人工成本情况指标!$D$2:$F$22,2,0),"此人工资低于最低工资标准","")))</f>
        <v/>
      </c>
      <c r="S43" s="111" t="str">
        <f t="shared" si="1"/>
        <v/>
      </c>
    </row>
    <row r="44" spans="1:19" s="93" customFormat="1" ht="20" customHeight="1">
      <c r="A44" s="107">
        <v>40</v>
      </c>
      <c r="B44" s="99"/>
      <c r="C44" s="99"/>
      <c r="D44" s="100"/>
      <c r="E44" s="99"/>
      <c r="F44" s="96"/>
      <c r="G44" s="98"/>
      <c r="H44" s="97"/>
      <c r="I44" s="99"/>
      <c r="J44" s="101"/>
      <c r="K44" s="101"/>
      <c r="L44" s="108">
        <f t="shared" si="0"/>
        <v>0</v>
      </c>
      <c r="M44" s="102"/>
      <c r="N44" s="103"/>
      <c r="O44" s="104"/>
      <c r="P44" s="104"/>
      <c r="Q44" s="105"/>
      <c r="R44" s="110" t="str">
        <f>IF(L44=0,"",IF(ISNA(VLOOKUP(企业人工成本情况!$C$10,人工成本情况指标!$D$1:$F$22,2,0)),"请在表一中填写所属地区信息",IF((N44+O44+P44)/J44*21.75&lt;VLOOKUP(企业人工成本情况!$C$10,人工成本情况指标!$D$2:$F$22,2,0),"此人工资低于最低工资标准","")))</f>
        <v/>
      </c>
      <c r="S44" s="111" t="str">
        <f t="shared" si="1"/>
        <v/>
      </c>
    </row>
    <row r="45" spans="1:19" s="93" customFormat="1" ht="20" customHeight="1">
      <c r="A45" s="107">
        <v>41</v>
      </c>
      <c r="B45" s="99"/>
      <c r="C45" s="99"/>
      <c r="D45" s="100"/>
      <c r="E45" s="99"/>
      <c r="F45" s="96"/>
      <c r="G45" s="98"/>
      <c r="H45" s="97"/>
      <c r="I45" s="99"/>
      <c r="J45" s="101"/>
      <c r="K45" s="101"/>
      <c r="L45" s="108">
        <f t="shared" si="0"/>
        <v>0</v>
      </c>
      <c r="M45" s="102"/>
      <c r="N45" s="103"/>
      <c r="O45" s="104"/>
      <c r="P45" s="104"/>
      <c r="Q45" s="105"/>
      <c r="R45" s="110" t="str">
        <f>IF(L45=0,"",IF(ISNA(VLOOKUP(企业人工成本情况!$C$10,人工成本情况指标!$D$1:$F$22,2,0)),"请在表一中填写所属地区信息",IF((N45+O45+P45)/J45*21.75&lt;VLOOKUP(企业人工成本情况!$C$10,人工成本情况指标!$D$2:$F$22,2,0),"此人工资低于最低工资标准","")))</f>
        <v/>
      </c>
      <c r="S45" s="111" t="str">
        <f t="shared" si="1"/>
        <v/>
      </c>
    </row>
    <row r="46" spans="1:19" s="93" customFormat="1" ht="20" customHeight="1">
      <c r="A46" s="107">
        <v>42</v>
      </c>
      <c r="B46" s="99"/>
      <c r="C46" s="99"/>
      <c r="D46" s="100"/>
      <c r="E46" s="99"/>
      <c r="F46" s="96"/>
      <c r="G46" s="98"/>
      <c r="H46" s="97"/>
      <c r="I46" s="99"/>
      <c r="J46" s="101"/>
      <c r="K46" s="101"/>
      <c r="L46" s="108">
        <f t="shared" si="0"/>
        <v>0</v>
      </c>
      <c r="M46" s="102"/>
      <c r="N46" s="103"/>
      <c r="O46" s="104"/>
      <c r="P46" s="104"/>
      <c r="Q46" s="105"/>
      <c r="R46" s="110" t="str">
        <f>IF(L46=0,"",IF(ISNA(VLOOKUP(企业人工成本情况!$C$10,人工成本情况指标!$D$1:$F$22,2,0)),"请在表一中填写所属地区信息",IF((N46+O46+P46)/J46*21.75&lt;VLOOKUP(企业人工成本情况!$C$10,人工成本情况指标!$D$2:$F$22,2,0),"此人工资低于最低工资标准","")))</f>
        <v/>
      </c>
      <c r="S46" s="111" t="str">
        <f t="shared" si="1"/>
        <v/>
      </c>
    </row>
    <row r="47" spans="1:19" s="93" customFormat="1" ht="20" customHeight="1">
      <c r="A47" s="106">
        <v>43</v>
      </c>
      <c r="B47" s="99"/>
      <c r="C47" s="99"/>
      <c r="D47" s="100"/>
      <c r="E47" s="99"/>
      <c r="F47" s="96"/>
      <c r="G47" s="98"/>
      <c r="H47" s="97"/>
      <c r="I47" s="99"/>
      <c r="J47" s="101"/>
      <c r="K47" s="101"/>
      <c r="L47" s="108">
        <f t="shared" si="0"/>
        <v>0</v>
      </c>
      <c r="M47" s="102"/>
      <c r="N47" s="103"/>
      <c r="O47" s="104"/>
      <c r="P47" s="104"/>
      <c r="Q47" s="105"/>
      <c r="R47" s="110" t="str">
        <f>IF(L47=0,"",IF(ISNA(VLOOKUP(企业人工成本情况!$C$10,人工成本情况指标!$D$1:$F$22,2,0)),"请在表一中填写所属地区信息",IF((N47+O47+P47)/J47*21.75&lt;VLOOKUP(企业人工成本情况!$C$10,人工成本情况指标!$D$2:$F$22,2,0),"此人工资低于最低工资标准","")))</f>
        <v/>
      </c>
      <c r="S47" s="111" t="str">
        <f t="shared" si="1"/>
        <v/>
      </c>
    </row>
    <row r="48" spans="1:19" s="93" customFormat="1" ht="20" customHeight="1">
      <c r="A48" s="107">
        <v>44</v>
      </c>
      <c r="B48" s="99"/>
      <c r="C48" s="99"/>
      <c r="D48" s="100"/>
      <c r="E48" s="99"/>
      <c r="F48" s="96"/>
      <c r="G48" s="98"/>
      <c r="H48" s="97"/>
      <c r="I48" s="99"/>
      <c r="J48" s="101"/>
      <c r="K48" s="101"/>
      <c r="L48" s="108">
        <f t="shared" si="0"/>
        <v>0</v>
      </c>
      <c r="M48" s="102"/>
      <c r="N48" s="103"/>
      <c r="O48" s="104"/>
      <c r="P48" s="104"/>
      <c r="Q48" s="105"/>
      <c r="R48" s="110" t="str">
        <f>IF(L48=0,"",IF(ISNA(VLOOKUP(企业人工成本情况!$C$10,人工成本情况指标!$D$1:$F$22,2,0)),"请在表一中填写所属地区信息",IF((N48+O48+P48)/J48*21.75&lt;VLOOKUP(企业人工成本情况!$C$10,人工成本情况指标!$D$2:$F$22,2,0),"此人工资低于最低工资标准","")))</f>
        <v/>
      </c>
      <c r="S48" s="111" t="str">
        <f t="shared" si="1"/>
        <v/>
      </c>
    </row>
    <row r="49" spans="1:19" s="93" customFormat="1" ht="20" customHeight="1">
      <c r="A49" s="107">
        <v>45</v>
      </c>
      <c r="B49" s="99"/>
      <c r="C49" s="99"/>
      <c r="D49" s="100"/>
      <c r="E49" s="99"/>
      <c r="F49" s="96"/>
      <c r="G49" s="98"/>
      <c r="H49" s="97"/>
      <c r="I49" s="99"/>
      <c r="J49" s="101"/>
      <c r="K49" s="101"/>
      <c r="L49" s="108">
        <f t="shared" si="0"/>
        <v>0</v>
      </c>
      <c r="M49" s="102"/>
      <c r="N49" s="103"/>
      <c r="O49" s="104"/>
      <c r="P49" s="104"/>
      <c r="Q49" s="105"/>
      <c r="R49" s="110" t="str">
        <f>IF(L49=0,"",IF(ISNA(VLOOKUP(企业人工成本情况!$C$10,人工成本情况指标!$D$1:$F$22,2,0)),"请在表一中填写所属地区信息",IF((N49+O49+P49)/J49*21.75&lt;VLOOKUP(企业人工成本情况!$C$10,人工成本情况指标!$D$2:$F$22,2,0),"此人工资低于最低工资标准","")))</f>
        <v/>
      </c>
      <c r="S49" s="111" t="str">
        <f t="shared" si="1"/>
        <v/>
      </c>
    </row>
    <row r="50" spans="1:19" s="93" customFormat="1" ht="20" customHeight="1">
      <c r="A50" s="107">
        <v>46</v>
      </c>
      <c r="B50" s="99"/>
      <c r="C50" s="99"/>
      <c r="D50" s="100"/>
      <c r="E50" s="99"/>
      <c r="F50" s="96"/>
      <c r="G50" s="98"/>
      <c r="H50" s="97"/>
      <c r="I50" s="99"/>
      <c r="J50" s="101"/>
      <c r="K50" s="101"/>
      <c r="L50" s="108">
        <f t="shared" si="0"/>
        <v>0</v>
      </c>
      <c r="M50" s="102"/>
      <c r="N50" s="103"/>
      <c r="O50" s="104"/>
      <c r="P50" s="104"/>
      <c r="Q50" s="105"/>
      <c r="R50" s="110" t="str">
        <f>IF(L50=0,"",IF(ISNA(VLOOKUP(企业人工成本情况!$C$10,人工成本情况指标!$D$1:$F$22,2,0)),"请在表一中填写所属地区信息",IF((N50+O50+P50)/J50*21.75&lt;VLOOKUP(企业人工成本情况!$C$10,人工成本情况指标!$D$2:$F$22,2,0),"此人工资低于最低工资标准","")))</f>
        <v/>
      </c>
      <c r="S50" s="111" t="str">
        <f t="shared" si="1"/>
        <v/>
      </c>
    </row>
    <row r="51" spans="1:19" s="93" customFormat="1" ht="20" customHeight="1">
      <c r="A51" s="107">
        <v>47</v>
      </c>
      <c r="B51" s="99"/>
      <c r="C51" s="99"/>
      <c r="D51" s="100"/>
      <c r="E51" s="99"/>
      <c r="F51" s="96"/>
      <c r="G51" s="98"/>
      <c r="H51" s="97"/>
      <c r="I51" s="99"/>
      <c r="J51" s="101"/>
      <c r="K51" s="101"/>
      <c r="L51" s="108">
        <f t="shared" si="0"/>
        <v>0</v>
      </c>
      <c r="M51" s="102"/>
      <c r="N51" s="103"/>
      <c r="O51" s="104"/>
      <c r="P51" s="104"/>
      <c r="Q51" s="105"/>
      <c r="R51" s="110" t="str">
        <f>IF(L51=0,"",IF(ISNA(VLOOKUP(企业人工成本情况!$C$10,人工成本情况指标!$D$1:$F$22,2,0)),"请在表一中填写所属地区信息",IF((N51+O51+P51)/J51*21.75&lt;VLOOKUP(企业人工成本情况!$C$10,人工成本情况指标!$D$2:$F$22,2,0),"此人工资低于最低工资标准","")))</f>
        <v/>
      </c>
      <c r="S51" s="111" t="str">
        <f t="shared" si="1"/>
        <v/>
      </c>
    </row>
    <row r="52" spans="1:19" s="93" customFormat="1" ht="20" customHeight="1">
      <c r="A52" s="107">
        <v>48</v>
      </c>
      <c r="B52" s="99"/>
      <c r="C52" s="99"/>
      <c r="D52" s="100"/>
      <c r="E52" s="99"/>
      <c r="F52" s="96"/>
      <c r="G52" s="98"/>
      <c r="H52" s="97"/>
      <c r="I52" s="99"/>
      <c r="J52" s="101"/>
      <c r="K52" s="101"/>
      <c r="L52" s="108">
        <f t="shared" si="0"/>
        <v>0</v>
      </c>
      <c r="M52" s="102"/>
      <c r="N52" s="103"/>
      <c r="O52" s="104"/>
      <c r="P52" s="104"/>
      <c r="Q52" s="105"/>
      <c r="R52" s="110" t="str">
        <f>IF(L52=0,"",IF(ISNA(VLOOKUP(企业人工成本情况!$C$10,人工成本情况指标!$D$1:$F$22,2,0)),"请在表一中填写所属地区信息",IF((N52+O52+P52)/J52*21.75&lt;VLOOKUP(企业人工成本情况!$C$10,人工成本情况指标!$D$2:$F$22,2,0),"此人工资低于最低工资标准","")))</f>
        <v/>
      </c>
      <c r="S52" s="111" t="str">
        <f t="shared" si="1"/>
        <v/>
      </c>
    </row>
    <row r="53" spans="1:19" s="93" customFormat="1" ht="20" customHeight="1">
      <c r="A53" s="107">
        <v>49</v>
      </c>
      <c r="B53" s="99"/>
      <c r="C53" s="99"/>
      <c r="D53" s="100"/>
      <c r="E53" s="99"/>
      <c r="F53" s="96"/>
      <c r="G53" s="98"/>
      <c r="H53" s="97"/>
      <c r="I53" s="99"/>
      <c r="J53" s="101"/>
      <c r="K53" s="101"/>
      <c r="L53" s="108">
        <f t="shared" si="0"/>
        <v>0</v>
      </c>
      <c r="M53" s="102"/>
      <c r="N53" s="103"/>
      <c r="O53" s="104"/>
      <c r="P53" s="104"/>
      <c r="Q53" s="105"/>
      <c r="R53" s="110" t="str">
        <f>IF(L53=0,"",IF(ISNA(VLOOKUP(企业人工成本情况!$C$10,人工成本情况指标!$D$1:$F$22,2,0)),"请在表一中填写所属地区信息",IF((N53+O53+P53)/J53*21.75&lt;VLOOKUP(企业人工成本情况!$C$10,人工成本情况指标!$D$2:$F$22,2,0),"此人工资低于最低工资标准","")))</f>
        <v/>
      </c>
      <c r="S53" s="111" t="str">
        <f t="shared" si="1"/>
        <v/>
      </c>
    </row>
    <row r="54" spans="1:19" s="93" customFormat="1" ht="20" customHeight="1">
      <c r="A54" s="106">
        <v>50</v>
      </c>
      <c r="B54" s="99"/>
      <c r="C54" s="99"/>
      <c r="D54" s="100"/>
      <c r="E54" s="99"/>
      <c r="F54" s="96"/>
      <c r="G54" s="98"/>
      <c r="H54" s="97"/>
      <c r="I54" s="99"/>
      <c r="J54" s="101"/>
      <c r="K54" s="101"/>
      <c r="L54" s="108">
        <f t="shared" si="0"/>
        <v>0</v>
      </c>
      <c r="M54" s="102"/>
      <c r="N54" s="103"/>
      <c r="O54" s="104"/>
      <c r="P54" s="104"/>
      <c r="Q54" s="105"/>
      <c r="R54" s="110" t="str">
        <f>IF(L54=0,"",IF(ISNA(VLOOKUP(企业人工成本情况!$C$10,人工成本情况指标!$D$1:$F$22,2,0)),"请在表一中填写所属地区信息",IF((N54+O54+P54)/J54*21.75&lt;VLOOKUP(企业人工成本情况!$C$10,人工成本情况指标!$D$2:$F$22,2,0),"此人工资低于最低工资标准","")))</f>
        <v/>
      </c>
      <c r="S54" s="111" t="str">
        <f t="shared" si="1"/>
        <v/>
      </c>
    </row>
    <row r="55" spans="1:19" s="93" customFormat="1" ht="20" customHeight="1">
      <c r="A55" s="107">
        <v>51</v>
      </c>
      <c r="B55" s="99"/>
      <c r="C55" s="99"/>
      <c r="D55" s="100"/>
      <c r="E55" s="99"/>
      <c r="F55" s="96"/>
      <c r="G55" s="98"/>
      <c r="H55" s="97"/>
      <c r="I55" s="99"/>
      <c r="J55" s="101"/>
      <c r="K55" s="101"/>
      <c r="L55" s="108">
        <f t="shared" si="0"/>
        <v>0</v>
      </c>
      <c r="M55" s="102"/>
      <c r="N55" s="103"/>
      <c r="O55" s="104"/>
      <c r="P55" s="104"/>
      <c r="Q55" s="105"/>
      <c r="R55" s="110" t="str">
        <f>IF(L55=0,"",IF(ISNA(VLOOKUP(企业人工成本情况!$C$10,人工成本情况指标!$D$1:$F$22,2,0)),"请在表一中填写所属地区信息",IF((N55+O55+P55)/J55*21.75&lt;VLOOKUP(企业人工成本情况!$C$10,人工成本情况指标!$D$2:$F$22,2,0),"此人工资低于最低工资标准","")))</f>
        <v/>
      </c>
      <c r="S55" s="111" t="str">
        <f t="shared" si="1"/>
        <v/>
      </c>
    </row>
    <row r="56" spans="1:19" s="93" customFormat="1" ht="20" customHeight="1">
      <c r="A56" s="107">
        <v>52</v>
      </c>
      <c r="B56" s="99"/>
      <c r="C56" s="99"/>
      <c r="D56" s="100"/>
      <c r="E56" s="99"/>
      <c r="F56" s="96"/>
      <c r="G56" s="98"/>
      <c r="H56" s="97"/>
      <c r="I56" s="99"/>
      <c r="J56" s="101"/>
      <c r="K56" s="101"/>
      <c r="L56" s="108">
        <f t="shared" si="0"/>
        <v>0</v>
      </c>
      <c r="M56" s="102"/>
      <c r="N56" s="103"/>
      <c r="O56" s="104"/>
      <c r="P56" s="104"/>
      <c r="Q56" s="105"/>
      <c r="R56" s="110" t="str">
        <f>IF(L56=0,"",IF(ISNA(VLOOKUP(企业人工成本情况!$C$10,人工成本情况指标!$D$1:$F$22,2,0)),"请在表一中填写所属地区信息",IF((N56+O56+P56)/J56*21.75&lt;VLOOKUP(企业人工成本情况!$C$10,人工成本情况指标!$D$2:$F$22,2,0),"此人工资低于最低工资标准","")))</f>
        <v/>
      </c>
      <c r="S56" s="111" t="str">
        <f t="shared" si="1"/>
        <v/>
      </c>
    </row>
    <row r="57" spans="1:19" s="93" customFormat="1" ht="20" customHeight="1">
      <c r="A57" s="107">
        <v>53</v>
      </c>
      <c r="B57" s="99"/>
      <c r="C57" s="99"/>
      <c r="D57" s="100"/>
      <c r="E57" s="99"/>
      <c r="F57" s="96"/>
      <c r="G57" s="98"/>
      <c r="H57" s="97"/>
      <c r="I57" s="99"/>
      <c r="J57" s="101"/>
      <c r="K57" s="101"/>
      <c r="L57" s="108">
        <f t="shared" si="0"/>
        <v>0</v>
      </c>
      <c r="M57" s="102"/>
      <c r="N57" s="103"/>
      <c r="O57" s="104"/>
      <c r="P57" s="104"/>
      <c r="Q57" s="105"/>
      <c r="R57" s="110" t="str">
        <f>IF(L57=0,"",IF(ISNA(VLOOKUP(企业人工成本情况!$C$10,人工成本情况指标!$D$1:$F$22,2,0)),"请在表一中填写所属地区信息",IF((N57+O57+P57)/J57*21.75&lt;VLOOKUP(企业人工成本情况!$C$10,人工成本情况指标!$D$2:$F$22,2,0),"此人工资低于最低工资标准","")))</f>
        <v/>
      </c>
      <c r="S57" s="111" t="str">
        <f t="shared" si="1"/>
        <v/>
      </c>
    </row>
    <row r="58" spans="1:19" s="93" customFormat="1" ht="20" customHeight="1">
      <c r="A58" s="107">
        <v>54</v>
      </c>
      <c r="B58" s="99"/>
      <c r="C58" s="99"/>
      <c r="D58" s="100"/>
      <c r="E58" s="99"/>
      <c r="F58" s="96"/>
      <c r="G58" s="98"/>
      <c r="H58" s="97"/>
      <c r="I58" s="99"/>
      <c r="J58" s="101"/>
      <c r="K58" s="101"/>
      <c r="L58" s="108">
        <f t="shared" si="0"/>
        <v>0</v>
      </c>
      <c r="M58" s="102"/>
      <c r="N58" s="103"/>
      <c r="O58" s="104"/>
      <c r="P58" s="104"/>
      <c r="Q58" s="105"/>
      <c r="R58" s="110" t="str">
        <f>IF(L58=0,"",IF(ISNA(VLOOKUP(企业人工成本情况!$C$10,人工成本情况指标!$D$1:$F$22,2,0)),"请在表一中填写所属地区信息",IF((N58+O58+P58)/J58*21.75&lt;VLOOKUP(企业人工成本情况!$C$10,人工成本情况指标!$D$2:$F$22,2,0),"此人工资低于最低工资标准","")))</f>
        <v/>
      </c>
      <c r="S58" s="111" t="str">
        <f t="shared" si="1"/>
        <v/>
      </c>
    </row>
    <row r="59" spans="1:19" s="93" customFormat="1" ht="20" customHeight="1">
      <c r="A59" s="107">
        <v>55</v>
      </c>
      <c r="B59" s="99"/>
      <c r="C59" s="99"/>
      <c r="D59" s="100"/>
      <c r="E59" s="99"/>
      <c r="F59" s="96"/>
      <c r="G59" s="98"/>
      <c r="H59" s="97"/>
      <c r="I59" s="99"/>
      <c r="J59" s="101"/>
      <c r="K59" s="101"/>
      <c r="L59" s="108">
        <f t="shared" si="0"/>
        <v>0</v>
      </c>
      <c r="M59" s="102"/>
      <c r="N59" s="103"/>
      <c r="O59" s="104"/>
      <c r="P59" s="104"/>
      <c r="Q59" s="105"/>
      <c r="R59" s="110" t="str">
        <f>IF(L59=0,"",IF(ISNA(VLOOKUP(企业人工成本情况!$C$10,人工成本情况指标!$D$1:$F$22,2,0)),"请在表一中填写所属地区信息",IF((N59+O59+P59)/J59*21.75&lt;VLOOKUP(企业人工成本情况!$C$10,人工成本情况指标!$D$2:$F$22,2,0),"此人工资低于最低工资标准","")))</f>
        <v/>
      </c>
      <c r="S59" s="111" t="str">
        <f t="shared" si="1"/>
        <v/>
      </c>
    </row>
    <row r="60" spans="1:19" s="93" customFormat="1" ht="20" customHeight="1">
      <c r="A60" s="107">
        <v>56</v>
      </c>
      <c r="B60" s="99"/>
      <c r="C60" s="99"/>
      <c r="D60" s="100"/>
      <c r="E60" s="99"/>
      <c r="F60" s="96"/>
      <c r="G60" s="98"/>
      <c r="H60" s="97"/>
      <c r="I60" s="99"/>
      <c r="J60" s="101"/>
      <c r="K60" s="101"/>
      <c r="L60" s="108">
        <f t="shared" si="0"/>
        <v>0</v>
      </c>
      <c r="M60" s="102"/>
      <c r="N60" s="103"/>
      <c r="O60" s="104"/>
      <c r="P60" s="104"/>
      <c r="Q60" s="105"/>
      <c r="R60" s="110" t="str">
        <f>IF(L60=0,"",IF(ISNA(VLOOKUP(企业人工成本情况!$C$10,人工成本情况指标!$D$1:$F$22,2,0)),"请在表一中填写所属地区信息",IF((N60+O60+P60)/J60*21.75&lt;VLOOKUP(企业人工成本情况!$C$10,人工成本情况指标!$D$2:$F$22,2,0),"此人工资低于最低工资标准","")))</f>
        <v/>
      </c>
      <c r="S60" s="111" t="str">
        <f t="shared" si="1"/>
        <v/>
      </c>
    </row>
    <row r="61" spans="1:19" s="93" customFormat="1" ht="20" customHeight="1">
      <c r="A61" s="106">
        <v>57</v>
      </c>
      <c r="B61" s="99"/>
      <c r="C61" s="99"/>
      <c r="D61" s="100"/>
      <c r="E61" s="99"/>
      <c r="F61" s="96"/>
      <c r="G61" s="98"/>
      <c r="H61" s="97"/>
      <c r="I61" s="99"/>
      <c r="J61" s="101"/>
      <c r="K61" s="101"/>
      <c r="L61" s="108">
        <f t="shared" si="0"/>
        <v>0</v>
      </c>
      <c r="M61" s="102"/>
      <c r="N61" s="103"/>
      <c r="O61" s="104"/>
      <c r="P61" s="104"/>
      <c r="Q61" s="105"/>
      <c r="R61" s="110" t="str">
        <f>IF(L61=0,"",IF(ISNA(VLOOKUP(企业人工成本情况!$C$10,人工成本情况指标!$D$1:$F$22,2,0)),"请在表一中填写所属地区信息",IF((N61+O61+P61)/J61*21.75&lt;VLOOKUP(企业人工成本情况!$C$10,人工成本情况指标!$D$2:$F$22,2,0),"此人工资低于最低工资标准","")))</f>
        <v/>
      </c>
      <c r="S61" s="111" t="str">
        <f t="shared" si="1"/>
        <v/>
      </c>
    </row>
    <row r="62" spans="1:19" s="93" customFormat="1" ht="20" customHeight="1">
      <c r="A62" s="107">
        <v>58</v>
      </c>
      <c r="B62" s="99"/>
      <c r="C62" s="99"/>
      <c r="D62" s="100"/>
      <c r="E62" s="99"/>
      <c r="F62" s="96"/>
      <c r="G62" s="98"/>
      <c r="H62" s="97"/>
      <c r="I62" s="99"/>
      <c r="J62" s="101"/>
      <c r="K62" s="101"/>
      <c r="L62" s="108">
        <f t="shared" si="0"/>
        <v>0</v>
      </c>
      <c r="M62" s="102"/>
      <c r="N62" s="103"/>
      <c r="O62" s="104"/>
      <c r="P62" s="104"/>
      <c r="Q62" s="105"/>
      <c r="R62" s="110" t="str">
        <f>IF(L62=0,"",IF(ISNA(VLOOKUP(企业人工成本情况!$C$10,人工成本情况指标!$D$1:$F$22,2,0)),"请在表一中填写所属地区信息",IF((N62+O62+P62)/J62*21.75&lt;VLOOKUP(企业人工成本情况!$C$10,人工成本情况指标!$D$2:$F$22,2,0),"此人工资低于最低工资标准","")))</f>
        <v/>
      </c>
      <c r="S62" s="111" t="str">
        <f t="shared" si="1"/>
        <v/>
      </c>
    </row>
    <row r="63" spans="1:19" s="93" customFormat="1" ht="20" customHeight="1">
      <c r="A63" s="107">
        <v>59</v>
      </c>
      <c r="B63" s="99"/>
      <c r="C63" s="99"/>
      <c r="D63" s="100"/>
      <c r="E63" s="99"/>
      <c r="F63" s="96"/>
      <c r="G63" s="98"/>
      <c r="H63" s="97"/>
      <c r="I63" s="99"/>
      <c r="J63" s="101"/>
      <c r="K63" s="101"/>
      <c r="L63" s="108">
        <f t="shared" si="0"/>
        <v>0</v>
      </c>
      <c r="M63" s="102"/>
      <c r="N63" s="103"/>
      <c r="O63" s="104"/>
      <c r="P63" s="104"/>
      <c r="Q63" s="105"/>
      <c r="R63" s="110" t="str">
        <f>IF(L63=0,"",IF(ISNA(VLOOKUP(企业人工成本情况!$C$10,人工成本情况指标!$D$1:$F$22,2,0)),"请在表一中填写所属地区信息",IF((N63+O63+P63)/J63*21.75&lt;VLOOKUP(企业人工成本情况!$C$10,人工成本情况指标!$D$2:$F$22,2,0),"此人工资低于最低工资标准","")))</f>
        <v/>
      </c>
      <c r="S63" s="111" t="str">
        <f t="shared" si="1"/>
        <v/>
      </c>
    </row>
    <row r="64" spans="1:19" s="93" customFormat="1" ht="20" customHeight="1">
      <c r="A64" s="107">
        <v>60</v>
      </c>
      <c r="B64" s="99"/>
      <c r="C64" s="99"/>
      <c r="D64" s="100"/>
      <c r="E64" s="99"/>
      <c r="F64" s="96"/>
      <c r="G64" s="98"/>
      <c r="H64" s="97"/>
      <c r="I64" s="99"/>
      <c r="J64" s="101"/>
      <c r="K64" s="101"/>
      <c r="L64" s="108">
        <f t="shared" si="0"/>
        <v>0</v>
      </c>
      <c r="M64" s="102"/>
      <c r="N64" s="103"/>
      <c r="O64" s="104"/>
      <c r="P64" s="104"/>
      <c r="Q64" s="105"/>
      <c r="R64" s="110" t="str">
        <f>IF(L64=0,"",IF(ISNA(VLOOKUP(企业人工成本情况!$C$10,人工成本情况指标!$D$1:$F$22,2,0)),"请在表一中填写所属地区信息",IF((N64+O64+P64)/J64*21.75&lt;VLOOKUP(企业人工成本情况!$C$10,人工成本情况指标!$D$2:$F$22,2,0),"此人工资低于最低工资标准","")))</f>
        <v/>
      </c>
      <c r="S64" s="111" t="str">
        <f t="shared" si="1"/>
        <v/>
      </c>
    </row>
    <row r="65" spans="1:19" s="93" customFormat="1" ht="20" customHeight="1">
      <c r="A65" s="107">
        <v>61</v>
      </c>
      <c r="B65" s="99"/>
      <c r="C65" s="99"/>
      <c r="D65" s="100"/>
      <c r="E65" s="99"/>
      <c r="F65" s="96"/>
      <c r="G65" s="98"/>
      <c r="H65" s="97"/>
      <c r="I65" s="99"/>
      <c r="J65" s="101"/>
      <c r="K65" s="101"/>
      <c r="L65" s="108">
        <f t="shared" si="0"/>
        <v>0</v>
      </c>
      <c r="M65" s="102"/>
      <c r="N65" s="103"/>
      <c r="O65" s="104"/>
      <c r="P65" s="104"/>
      <c r="Q65" s="105"/>
      <c r="R65" s="110" t="str">
        <f>IF(L65=0,"",IF(ISNA(VLOOKUP(企业人工成本情况!$C$10,人工成本情况指标!$D$1:$F$22,2,0)),"请在表一中填写所属地区信息",IF((N65+O65+P65)/J65*21.75&lt;VLOOKUP(企业人工成本情况!$C$10,人工成本情况指标!$D$2:$F$22,2,0),"此人工资低于最低工资标准","")))</f>
        <v/>
      </c>
      <c r="S65" s="111" t="str">
        <f t="shared" si="1"/>
        <v/>
      </c>
    </row>
    <row r="66" spans="1:19" s="93" customFormat="1" ht="20" customHeight="1">
      <c r="A66" s="107">
        <v>62</v>
      </c>
      <c r="B66" s="99"/>
      <c r="C66" s="99"/>
      <c r="D66" s="100"/>
      <c r="E66" s="99"/>
      <c r="F66" s="96"/>
      <c r="G66" s="98"/>
      <c r="H66" s="97"/>
      <c r="I66" s="99"/>
      <c r="J66" s="101"/>
      <c r="K66" s="101"/>
      <c r="L66" s="108">
        <f t="shared" si="0"/>
        <v>0</v>
      </c>
      <c r="M66" s="102"/>
      <c r="N66" s="103"/>
      <c r="O66" s="104"/>
      <c r="P66" s="104"/>
      <c r="Q66" s="105"/>
      <c r="R66" s="110" t="str">
        <f>IF(L66=0,"",IF(ISNA(VLOOKUP(企业人工成本情况!$C$10,人工成本情况指标!$D$1:$F$22,2,0)),"请在表一中填写所属地区信息",IF((N66+O66+P66)/J66*21.75&lt;VLOOKUP(企业人工成本情况!$C$10,人工成本情况指标!$D$2:$F$22,2,0),"此人工资低于最低工资标准","")))</f>
        <v/>
      </c>
      <c r="S66" s="111" t="str">
        <f t="shared" si="1"/>
        <v/>
      </c>
    </row>
    <row r="67" spans="1:19" s="93" customFormat="1" ht="20" customHeight="1">
      <c r="A67" s="107">
        <v>63</v>
      </c>
      <c r="B67" s="99"/>
      <c r="C67" s="99"/>
      <c r="D67" s="100"/>
      <c r="E67" s="99"/>
      <c r="F67" s="96"/>
      <c r="G67" s="98"/>
      <c r="H67" s="97"/>
      <c r="I67" s="99"/>
      <c r="J67" s="101"/>
      <c r="K67" s="101"/>
      <c r="L67" s="108">
        <f t="shared" si="0"/>
        <v>0</v>
      </c>
      <c r="M67" s="102"/>
      <c r="N67" s="103"/>
      <c r="O67" s="104"/>
      <c r="P67" s="104"/>
      <c r="Q67" s="105"/>
      <c r="R67" s="110" t="str">
        <f>IF(L67=0,"",IF(ISNA(VLOOKUP(企业人工成本情况!$C$10,人工成本情况指标!$D$1:$F$22,2,0)),"请在表一中填写所属地区信息",IF((N67+O67+P67)/J67*21.75&lt;VLOOKUP(企业人工成本情况!$C$10,人工成本情况指标!$D$2:$F$22,2,0),"此人工资低于最低工资标准","")))</f>
        <v/>
      </c>
      <c r="S67" s="111" t="str">
        <f t="shared" si="1"/>
        <v/>
      </c>
    </row>
    <row r="68" spans="1:19" s="93" customFormat="1" ht="20" customHeight="1">
      <c r="A68" s="106">
        <v>64</v>
      </c>
      <c r="B68" s="99"/>
      <c r="C68" s="99"/>
      <c r="D68" s="100"/>
      <c r="E68" s="99"/>
      <c r="F68" s="96"/>
      <c r="G68" s="98"/>
      <c r="H68" s="97"/>
      <c r="I68" s="99"/>
      <c r="J68" s="101"/>
      <c r="K68" s="101"/>
      <c r="L68" s="108">
        <f t="shared" ref="L68:L131" si="2">SUM(N68:Q68)</f>
        <v>0</v>
      </c>
      <c r="M68" s="102"/>
      <c r="N68" s="103"/>
      <c r="O68" s="104"/>
      <c r="P68" s="104"/>
      <c r="Q68" s="105"/>
      <c r="R68" s="110" t="str">
        <f>IF(L68=0,"",IF(ISNA(VLOOKUP(企业人工成本情况!$C$10,人工成本情况指标!$D$1:$F$22,2,0)),"请在表一中填写所属地区信息",IF((N68+O68+P68)/J68*21.75&lt;VLOOKUP(企业人工成本情况!$C$10,人工成本情况指标!$D$2:$F$22,2,0),"此人工资低于最低工资标准","")))</f>
        <v/>
      </c>
      <c r="S68" s="111" t="str">
        <f t="shared" si="1"/>
        <v/>
      </c>
    </row>
    <row r="69" spans="1:19" s="93" customFormat="1" ht="20" customHeight="1">
      <c r="A69" s="107">
        <v>65</v>
      </c>
      <c r="B69" s="99"/>
      <c r="C69" s="99"/>
      <c r="D69" s="100"/>
      <c r="E69" s="99"/>
      <c r="F69" s="96"/>
      <c r="G69" s="98"/>
      <c r="H69" s="97"/>
      <c r="I69" s="99"/>
      <c r="J69" s="101"/>
      <c r="K69" s="101"/>
      <c r="L69" s="108">
        <f t="shared" si="2"/>
        <v>0</v>
      </c>
      <c r="M69" s="102"/>
      <c r="N69" s="103"/>
      <c r="O69" s="104"/>
      <c r="P69" s="104"/>
      <c r="Q69" s="105"/>
      <c r="R69" s="110" t="str">
        <f>IF(L69=0,"",IF(ISNA(VLOOKUP(企业人工成本情况!$C$10,人工成本情况指标!$D$1:$F$22,2,0)),"请在表一中填写所属地区信息",IF((N69+O69+P69)/J69*21.75&lt;VLOOKUP(企业人工成本情况!$C$10,人工成本情况指标!$D$2:$F$22,2,0),"此人工资低于最低工资标准","")))</f>
        <v/>
      </c>
      <c r="S69" s="111" t="str">
        <f t="shared" ref="S69:S132" si="3">IF(AND(C69="",E69=""),"",IF(E69-C69&lt;12,"参加工作时间-当年计算的实际年龄，应大于等于16并且小于等于65",IF(E69-C69&gt;65,"参加工作时间-当年计算的实际年龄，应大于等于16并且小于等于65",IF(E69=C69="","",""))))</f>
        <v/>
      </c>
    </row>
    <row r="70" spans="1:19" s="93" customFormat="1" ht="20" customHeight="1">
      <c r="A70" s="107">
        <v>66</v>
      </c>
      <c r="B70" s="99"/>
      <c r="C70" s="99"/>
      <c r="D70" s="100"/>
      <c r="E70" s="99"/>
      <c r="F70" s="96"/>
      <c r="G70" s="98"/>
      <c r="H70" s="97"/>
      <c r="I70" s="99"/>
      <c r="J70" s="101"/>
      <c r="K70" s="101"/>
      <c r="L70" s="108">
        <f t="shared" si="2"/>
        <v>0</v>
      </c>
      <c r="M70" s="102"/>
      <c r="N70" s="103"/>
      <c r="O70" s="104"/>
      <c r="P70" s="104"/>
      <c r="Q70" s="105"/>
      <c r="R70" s="110" t="str">
        <f>IF(L70=0,"",IF(ISNA(VLOOKUP(企业人工成本情况!$C$10,人工成本情况指标!$D$1:$F$22,2,0)),"请在表一中填写所属地区信息",IF((N70+O70+P70)/J70*21.75&lt;VLOOKUP(企业人工成本情况!$C$10,人工成本情况指标!$D$2:$F$22,2,0),"此人工资低于最低工资标准","")))</f>
        <v/>
      </c>
      <c r="S70" s="111" t="str">
        <f t="shared" si="3"/>
        <v/>
      </c>
    </row>
    <row r="71" spans="1:19" s="93" customFormat="1" ht="20" customHeight="1">
      <c r="A71" s="107">
        <v>67</v>
      </c>
      <c r="B71" s="99"/>
      <c r="C71" s="99"/>
      <c r="D71" s="100"/>
      <c r="E71" s="99"/>
      <c r="F71" s="96"/>
      <c r="G71" s="98"/>
      <c r="H71" s="97"/>
      <c r="I71" s="99"/>
      <c r="J71" s="101"/>
      <c r="K71" s="101"/>
      <c r="L71" s="108">
        <f t="shared" si="2"/>
        <v>0</v>
      </c>
      <c r="M71" s="102"/>
      <c r="N71" s="103"/>
      <c r="O71" s="104"/>
      <c r="P71" s="104"/>
      <c r="Q71" s="105"/>
      <c r="R71" s="110" t="str">
        <f>IF(L71=0,"",IF(ISNA(VLOOKUP(企业人工成本情况!$C$10,人工成本情况指标!$D$1:$F$22,2,0)),"请在表一中填写所属地区信息",IF((N71+O71+P71)/J71*21.75&lt;VLOOKUP(企业人工成本情况!$C$10,人工成本情况指标!$D$2:$F$22,2,0),"此人工资低于最低工资标准","")))</f>
        <v/>
      </c>
      <c r="S71" s="111" t="str">
        <f t="shared" si="3"/>
        <v/>
      </c>
    </row>
    <row r="72" spans="1:19" s="93" customFormat="1" ht="20" customHeight="1">
      <c r="A72" s="107">
        <v>68</v>
      </c>
      <c r="B72" s="99"/>
      <c r="C72" s="99"/>
      <c r="D72" s="100"/>
      <c r="E72" s="99"/>
      <c r="F72" s="96"/>
      <c r="G72" s="98"/>
      <c r="H72" s="97"/>
      <c r="I72" s="99"/>
      <c r="J72" s="101"/>
      <c r="K72" s="101"/>
      <c r="L72" s="108">
        <f t="shared" si="2"/>
        <v>0</v>
      </c>
      <c r="M72" s="102"/>
      <c r="N72" s="103"/>
      <c r="O72" s="104"/>
      <c r="P72" s="104"/>
      <c r="Q72" s="105"/>
      <c r="R72" s="110" t="str">
        <f>IF(L72=0,"",IF(ISNA(VLOOKUP(企业人工成本情况!$C$10,人工成本情况指标!$D$1:$F$22,2,0)),"请在表一中填写所属地区信息",IF((N72+O72+P72)/J72*21.75&lt;VLOOKUP(企业人工成本情况!$C$10,人工成本情况指标!$D$2:$F$22,2,0),"此人工资低于最低工资标准","")))</f>
        <v/>
      </c>
      <c r="S72" s="111" t="str">
        <f t="shared" si="3"/>
        <v/>
      </c>
    </row>
    <row r="73" spans="1:19" s="93" customFormat="1" ht="20" customHeight="1">
      <c r="A73" s="107">
        <v>69</v>
      </c>
      <c r="B73" s="99"/>
      <c r="C73" s="99"/>
      <c r="D73" s="100"/>
      <c r="E73" s="99"/>
      <c r="F73" s="96"/>
      <c r="G73" s="98"/>
      <c r="H73" s="97"/>
      <c r="I73" s="99"/>
      <c r="J73" s="101"/>
      <c r="K73" s="101"/>
      <c r="L73" s="108">
        <f t="shared" si="2"/>
        <v>0</v>
      </c>
      <c r="M73" s="102"/>
      <c r="N73" s="103"/>
      <c r="O73" s="104"/>
      <c r="P73" s="104"/>
      <c r="Q73" s="105"/>
      <c r="R73" s="110" t="str">
        <f>IF(L73=0,"",IF(ISNA(VLOOKUP(企业人工成本情况!$C$10,人工成本情况指标!$D$1:$F$22,2,0)),"请在表一中填写所属地区信息",IF((N73+O73+P73)/J73*21.75&lt;VLOOKUP(企业人工成本情况!$C$10,人工成本情况指标!$D$2:$F$22,2,0),"此人工资低于最低工资标准","")))</f>
        <v/>
      </c>
      <c r="S73" s="111" t="str">
        <f t="shared" si="3"/>
        <v/>
      </c>
    </row>
    <row r="74" spans="1:19" s="93" customFormat="1" ht="20" customHeight="1">
      <c r="A74" s="107">
        <v>70</v>
      </c>
      <c r="B74" s="99"/>
      <c r="C74" s="99"/>
      <c r="D74" s="100"/>
      <c r="E74" s="99"/>
      <c r="F74" s="96"/>
      <c r="G74" s="98"/>
      <c r="H74" s="97"/>
      <c r="I74" s="99"/>
      <c r="J74" s="101"/>
      <c r="K74" s="101"/>
      <c r="L74" s="108">
        <f t="shared" si="2"/>
        <v>0</v>
      </c>
      <c r="M74" s="102"/>
      <c r="N74" s="103"/>
      <c r="O74" s="104"/>
      <c r="P74" s="104"/>
      <c r="Q74" s="105"/>
      <c r="R74" s="110" t="str">
        <f>IF(L74=0,"",IF(ISNA(VLOOKUP(企业人工成本情况!$C$10,人工成本情况指标!$D$1:$F$22,2,0)),"请在表一中填写所属地区信息",IF((N74+O74+P74)/J74*21.75&lt;VLOOKUP(企业人工成本情况!$C$10,人工成本情况指标!$D$2:$F$22,2,0),"此人工资低于最低工资标准","")))</f>
        <v/>
      </c>
      <c r="S74" s="111" t="str">
        <f t="shared" si="3"/>
        <v/>
      </c>
    </row>
    <row r="75" spans="1:19" s="93" customFormat="1" ht="20" customHeight="1">
      <c r="A75" s="106">
        <v>71</v>
      </c>
      <c r="B75" s="99"/>
      <c r="C75" s="99"/>
      <c r="D75" s="100"/>
      <c r="E75" s="99"/>
      <c r="F75" s="96"/>
      <c r="G75" s="98"/>
      <c r="H75" s="97"/>
      <c r="I75" s="99"/>
      <c r="J75" s="101"/>
      <c r="K75" s="101"/>
      <c r="L75" s="108">
        <f t="shared" si="2"/>
        <v>0</v>
      </c>
      <c r="M75" s="102"/>
      <c r="N75" s="103"/>
      <c r="O75" s="104"/>
      <c r="P75" s="104"/>
      <c r="Q75" s="105"/>
      <c r="R75" s="110" t="str">
        <f>IF(L75=0,"",IF(ISNA(VLOOKUP(企业人工成本情况!$C$10,人工成本情况指标!$D$1:$F$22,2,0)),"请在表一中填写所属地区信息",IF((N75+O75+P75)/J75*21.75&lt;VLOOKUP(企业人工成本情况!$C$10,人工成本情况指标!$D$2:$F$22,2,0),"此人工资低于最低工资标准","")))</f>
        <v/>
      </c>
      <c r="S75" s="111" t="str">
        <f t="shared" si="3"/>
        <v/>
      </c>
    </row>
    <row r="76" spans="1:19" s="93" customFormat="1" ht="20" customHeight="1">
      <c r="A76" s="107">
        <v>72</v>
      </c>
      <c r="B76" s="99"/>
      <c r="C76" s="99"/>
      <c r="D76" s="100"/>
      <c r="E76" s="99"/>
      <c r="F76" s="96"/>
      <c r="G76" s="98"/>
      <c r="H76" s="97"/>
      <c r="I76" s="99"/>
      <c r="J76" s="101"/>
      <c r="K76" s="101"/>
      <c r="L76" s="108">
        <f t="shared" si="2"/>
        <v>0</v>
      </c>
      <c r="M76" s="102"/>
      <c r="N76" s="103"/>
      <c r="O76" s="104"/>
      <c r="P76" s="104"/>
      <c r="Q76" s="105"/>
      <c r="R76" s="110" t="str">
        <f>IF(L76=0,"",IF(ISNA(VLOOKUP(企业人工成本情况!$C$10,人工成本情况指标!$D$1:$F$22,2,0)),"请在表一中填写所属地区信息",IF((N76+O76+P76)/J76*21.75&lt;VLOOKUP(企业人工成本情况!$C$10,人工成本情况指标!$D$2:$F$22,2,0),"此人工资低于最低工资标准","")))</f>
        <v/>
      </c>
      <c r="S76" s="111" t="str">
        <f t="shared" si="3"/>
        <v/>
      </c>
    </row>
    <row r="77" spans="1:19" s="93" customFormat="1" ht="20" customHeight="1">
      <c r="A77" s="107">
        <v>73</v>
      </c>
      <c r="B77" s="99"/>
      <c r="C77" s="99"/>
      <c r="D77" s="100"/>
      <c r="E77" s="99"/>
      <c r="F77" s="96"/>
      <c r="G77" s="98"/>
      <c r="H77" s="97"/>
      <c r="I77" s="99"/>
      <c r="J77" s="101"/>
      <c r="K77" s="101"/>
      <c r="L77" s="108">
        <f t="shared" si="2"/>
        <v>0</v>
      </c>
      <c r="M77" s="102"/>
      <c r="N77" s="103"/>
      <c r="O77" s="104"/>
      <c r="P77" s="104"/>
      <c r="Q77" s="105"/>
      <c r="R77" s="110" t="str">
        <f>IF(L77=0,"",IF(ISNA(VLOOKUP(企业人工成本情况!$C$10,人工成本情况指标!$D$1:$F$22,2,0)),"请在表一中填写所属地区信息",IF((N77+O77+P77)/J77*21.75&lt;VLOOKUP(企业人工成本情况!$C$10,人工成本情况指标!$D$2:$F$22,2,0),"此人工资低于最低工资标准","")))</f>
        <v/>
      </c>
      <c r="S77" s="111" t="str">
        <f t="shared" si="3"/>
        <v/>
      </c>
    </row>
    <row r="78" spans="1:19" s="93" customFormat="1" ht="20" customHeight="1">
      <c r="A78" s="107">
        <v>74</v>
      </c>
      <c r="B78" s="99"/>
      <c r="C78" s="99"/>
      <c r="D78" s="100"/>
      <c r="E78" s="99"/>
      <c r="F78" s="96"/>
      <c r="G78" s="98"/>
      <c r="H78" s="97"/>
      <c r="I78" s="99"/>
      <c r="J78" s="101"/>
      <c r="K78" s="101"/>
      <c r="L78" s="108">
        <f t="shared" si="2"/>
        <v>0</v>
      </c>
      <c r="M78" s="102"/>
      <c r="N78" s="103"/>
      <c r="O78" s="104"/>
      <c r="P78" s="104"/>
      <c r="Q78" s="105"/>
      <c r="R78" s="110" t="str">
        <f>IF(L78=0,"",IF(ISNA(VLOOKUP(企业人工成本情况!$C$10,人工成本情况指标!$D$1:$F$22,2,0)),"请在表一中填写所属地区信息",IF((N78+O78+P78)/J78*21.75&lt;VLOOKUP(企业人工成本情况!$C$10,人工成本情况指标!$D$2:$F$22,2,0),"此人工资低于最低工资标准","")))</f>
        <v/>
      </c>
      <c r="S78" s="111" t="str">
        <f t="shared" si="3"/>
        <v/>
      </c>
    </row>
    <row r="79" spans="1:19" s="93" customFormat="1" ht="20" customHeight="1">
      <c r="A79" s="107">
        <v>75</v>
      </c>
      <c r="B79" s="99"/>
      <c r="C79" s="99"/>
      <c r="D79" s="100"/>
      <c r="E79" s="99"/>
      <c r="F79" s="96"/>
      <c r="G79" s="98"/>
      <c r="H79" s="97"/>
      <c r="I79" s="99"/>
      <c r="J79" s="101"/>
      <c r="K79" s="101"/>
      <c r="L79" s="108">
        <f t="shared" si="2"/>
        <v>0</v>
      </c>
      <c r="M79" s="102"/>
      <c r="N79" s="103"/>
      <c r="O79" s="104"/>
      <c r="P79" s="104"/>
      <c r="Q79" s="105"/>
      <c r="R79" s="110" t="str">
        <f>IF(L79=0,"",IF(ISNA(VLOOKUP(企业人工成本情况!$C$10,人工成本情况指标!$D$1:$F$22,2,0)),"请在表一中填写所属地区信息",IF((N79+O79+P79)/J79*21.75&lt;VLOOKUP(企业人工成本情况!$C$10,人工成本情况指标!$D$2:$F$22,2,0),"此人工资低于最低工资标准","")))</f>
        <v/>
      </c>
      <c r="S79" s="111" t="str">
        <f t="shared" si="3"/>
        <v/>
      </c>
    </row>
    <row r="80" spans="1:19" s="93" customFormat="1" ht="20" customHeight="1">
      <c r="A80" s="107">
        <v>76</v>
      </c>
      <c r="B80" s="99"/>
      <c r="C80" s="99"/>
      <c r="D80" s="100"/>
      <c r="E80" s="99"/>
      <c r="F80" s="96"/>
      <c r="G80" s="98"/>
      <c r="H80" s="97"/>
      <c r="I80" s="99"/>
      <c r="J80" s="101"/>
      <c r="K80" s="101"/>
      <c r="L80" s="108">
        <f t="shared" si="2"/>
        <v>0</v>
      </c>
      <c r="M80" s="102"/>
      <c r="N80" s="103"/>
      <c r="O80" s="104"/>
      <c r="P80" s="104"/>
      <c r="Q80" s="105"/>
      <c r="R80" s="110" t="str">
        <f>IF(L80=0,"",IF(ISNA(VLOOKUP(企业人工成本情况!$C$10,人工成本情况指标!$D$1:$F$22,2,0)),"请在表一中填写所属地区信息",IF((N80+O80+P80)/J80*21.75&lt;VLOOKUP(企业人工成本情况!$C$10,人工成本情况指标!$D$2:$F$22,2,0),"此人工资低于最低工资标准","")))</f>
        <v/>
      </c>
      <c r="S80" s="111" t="str">
        <f t="shared" si="3"/>
        <v/>
      </c>
    </row>
    <row r="81" spans="1:19" s="93" customFormat="1" ht="20" customHeight="1">
      <c r="A81" s="107">
        <v>77</v>
      </c>
      <c r="B81" s="99"/>
      <c r="C81" s="99"/>
      <c r="D81" s="100"/>
      <c r="E81" s="99"/>
      <c r="F81" s="96"/>
      <c r="G81" s="98"/>
      <c r="H81" s="97"/>
      <c r="I81" s="99"/>
      <c r="J81" s="101"/>
      <c r="K81" s="101"/>
      <c r="L81" s="108">
        <f t="shared" si="2"/>
        <v>0</v>
      </c>
      <c r="M81" s="102"/>
      <c r="N81" s="103"/>
      <c r="O81" s="104"/>
      <c r="P81" s="104"/>
      <c r="Q81" s="105"/>
      <c r="R81" s="110" t="str">
        <f>IF(L81=0,"",IF(ISNA(VLOOKUP(企业人工成本情况!$C$10,人工成本情况指标!$D$1:$F$22,2,0)),"请在表一中填写所属地区信息",IF((N81+O81+P81)/J81*21.75&lt;VLOOKUP(企业人工成本情况!$C$10,人工成本情况指标!$D$2:$F$22,2,0),"此人工资低于最低工资标准","")))</f>
        <v/>
      </c>
      <c r="S81" s="111" t="str">
        <f t="shared" si="3"/>
        <v/>
      </c>
    </row>
    <row r="82" spans="1:19" s="93" customFormat="1" ht="20" customHeight="1">
      <c r="A82" s="106">
        <v>78</v>
      </c>
      <c r="B82" s="99"/>
      <c r="C82" s="99"/>
      <c r="D82" s="100"/>
      <c r="E82" s="99"/>
      <c r="F82" s="96"/>
      <c r="G82" s="98"/>
      <c r="H82" s="97"/>
      <c r="I82" s="99"/>
      <c r="J82" s="101"/>
      <c r="K82" s="101"/>
      <c r="L82" s="108">
        <f t="shared" si="2"/>
        <v>0</v>
      </c>
      <c r="M82" s="102"/>
      <c r="N82" s="103"/>
      <c r="O82" s="104"/>
      <c r="P82" s="104"/>
      <c r="Q82" s="105"/>
      <c r="R82" s="110" t="str">
        <f>IF(L82=0,"",IF(ISNA(VLOOKUP(企业人工成本情况!$C$10,人工成本情况指标!$D$1:$F$22,2,0)),"请在表一中填写所属地区信息",IF((N82+O82+P82)/J82*21.75&lt;VLOOKUP(企业人工成本情况!$C$10,人工成本情况指标!$D$2:$F$22,2,0),"此人工资低于最低工资标准","")))</f>
        <v/>
      </c>
      <c r="S82" s="111" t="str">
        <f t="shared" si="3"/>
        <v/>
      </c>
    </row>
    <row r="83" spans="1:19" s="93" customFormat="1" ht="20" customHeight="1">
      <c r="A83" s="107">
        <v>79</v>
      </c>
      <c r="B83" s="99"/>
      <c r="C83" s="99"/>
      <c r="D83" s="100"/>
      <c r="E83" s="99"/>
      <c r="F83" s="96"/>
      <c r="G83" s="98"/>
      <c r="H83" s="97"/>
      <c r="I83" s="99"/>
      <c r="J83" s="101"/>
      <c r="K83" s="101"/>
      <c r="L83" s="108">
        <f t="shared" si="2"/>
        <v>0</v>
      </c>
      <c r="M83" s="102"/>
      <c r="N83" s="103"/>
      <c r="O83" s="104"/>
      <c r="P83" s="104"/>
      <c r="Q83" s="105"/>
      <c r="R83" s="110" t="str">
        <f>IF(L83=0,"",IF(ISNA(VLOOKUP(企业人工成本情况!$C$10,人工成本情况指标!$D$1:$F$22,2,0)),"请在表一中填写所属地区信息",IF((N83+O83+P83)/J83*21.75&lt;VLOOKUP(企业人工成本情况!$C$10,人工成本情况指标!$D$2:$F$22,2,0),"此人工资低于最低工资标准","")))</f>
        <v/>
      </c>
      <c r="S83" s="111" t="str">
        <f t="shared" si="3"/>
        <v/>
      </c>
    </row>
    <row r="84" spans="1:19" s="93" customFormat="1" ht="20" customHeight="1">
      <c r="A84" s="107">
        <v>80</v>
      </c>
      <c r="B84" s="99"/>
      <c r="C84" s="99"/>
      <c r="D84" s="100"/>
      <c r="E84" s="99"/>
      <c r="F84" s="96"/>
      <c r="G84" s="98"/>
      <c r="H84" s="97"/>
      <c r="I84" s="99"/>
      <c r="J84" s="101"/>
      <c r="K84" s="101"/>
      <c r="L84" s="108">
        <f t="shared" si="2"/>
        <v>0</v>
      </c>
      <c r="M84" s="102"/>
      <c r="N84" s="103"/>
      <c r="O84" s="104"/>
      <c r="P84" s="104"/>
      <c r="Q84" s="105"/>
      <c r="R84" s="110" t="str">
        <f>IF(L84=0,"",IF(ISNA(VLOOKUP(企业人工成本情况!$C$10,人工成本情况指标!$D$1:$F$22,2,0)),"请在表一中填写所属地区信息",IF((N84+O84+P84)/J84*21.75&lt;VLOOKUP(企业人工成本情况!$C$10,人工成本情况指标!$D$2:$F$22,2,0),"此人工资低于最低工资标准","")))</f>
        <v/>
      </c>
      <c r="S84" s="111" t="str">
        <f t="shared" si="3"/>
        <v/>
      </c>
    </row>
    <row r="85" spans="1:19" s="93" customFormat="1" ht="20" customHeight="1">
      <c r="A85" s="107">
        <v>81</v>
      </c>
      <c r="B85" s="99"/>
      <c r="C85" s="99"/>
      <c r="D85" s="100"/>
      <c r="E85" s="99"/>
      <c r="F85" s="96"/>
      <c r="G85" s="98"/>
      <c r="H85" s="97"/>
      <c r="I85" s="99"/>
      <c r="J85" s="101"/>
      <c r="K85" s="101"/>
      <c r="L85" s="108">
        <f t="shared" si="2"/>
        <v>0</v>
      </c>
      <c r="M85" s="102"/>
      <c r="N85" s="103"/>
      <c r="O85" s="104"/>
      <c r="P85" s="104"/>
      <c r="Q85" s="105"/>
      <c r="R85" s="110" t="str">
        <f>IF(L85=0,"",IF(ISNA(VLOOKUP(企业人工成本情况!$C$10,人工成本情况指标!$D$1:$F$22,2,0)),"请在表一中填写所属地区信息",IF((N85+O85+P85)/J85*21.75&lt;VLOOKUP(企业人工成本情况!$C$10,人工成本情况指标!$D$2:$F$22,2,0),"此人工资低于最低工资标准","")))</f>
        <v/>
      </c>
      <c r="S85" s="111" t="str">
        <f t="shared" si="3"/>
        <v/>
      </c>
    </row>
    <row r="86" spans="1:19" s="93" customFormat="1" ht="20" customHeight="1">
      <c r="A86" s="107">
        <v>82</v>
      </c>
      <c r="B86" s="99"/>
      <c r="C86" s="99"/>
      <c r="D86" s="100"/>
      <c r="E86" s="99"/>
      <c r="F86" s="96"/>
      <c r="G86" s="98"/>
      <c r="H86" s="97"/>
      <c r="I86" s="99"/>
      <c r="J86" s="101"/>
      <c r="K86" s="101"/>
      <c r="L86" s="108">
        <f t="shared" si="2"/>
        <v>0</v>
      </c>
      <c r="M86" s="102"/>
      <c r="N86" s="103"/>
      <c r="O86" s="104"/>
      <c r="P86" s="104"/>
      <c r="Q86" s="105"/>
      <c r="R86" s="110" t="str">
        <f>IF(L86=0,"",IF(ISNA(VLOOKUP(企业人工成本情况!$C$10,人工成本情况指标!$D$1:$F$22,2,0)),"请在表一中填写所属地区信息",IF((N86+O86+P86)/J86*21.75&lt;VLOOKUP(企业人工成本情况!$C$10,人工成本情况指标!$D$2:$F$22,2,0),"此人工资低于最低工资标准","")))</f>
        <v/>
      </c>
      <c r="S86" s="111" t="str">
        <f t="shared" si="3"/>
        <v/>
      </c>
    </row>
    <row r="87" spans="1:19" s="93" customFormat="1" ht="20" customHeight="1">
      <c r="A87" s="107">
        <v>83</v>
      </c>
      <c r="B87" s="99"/>
      <c r="C87" s="99"/>
      <c r="D87" s="100"/>
      <c r="E87" s="99"/>
      <c r="F87" s="96"/>
      <c r="G87" s="98"/>
      <c r="H87" s="97"/>
      <c r="I87" s="99"/>
      <c r="J87" s="101"/>
      <c r="K87" s="101"/>
      <c r="L87" s="108">
        <f t="shared" si="2"/>
        <v>0</v>
      </c>
      <c r="M87" s="102"/>
      <c r="N87" s="103"/>
      <c r="O87" s="104"/>
      <c r="P87" s="104"/>
      <c r="Q87" s="105"/>
      <c r="R87" s="110" t="str">
        <f>IF(L87=0,"",IF(ISNA(VLOOKUP(企业人工成本情况!$C$10,人工成本情况指标!$D$1:$F$22,2,0)),"请在表一中填写所属地区信息",IF((N87+O87+P87)/J87*21.75&lt;VLOOKUP(企业人工成本情况!$C$10,人工成本情况指标!$D$2:$F$22,2,0),"此人工资低于最低工资标准","")))</f>
        <v/>
      </c>
      <c r="S87" s="111" t="str">
        <f t="shared" si="3"/>
        <v/>
      </c>
    </row>
    <row r="88" spans="1:19" s="93" customFormat="1" ht="20" customHeight="1">
      <c r="A88" s="107">
        <v>84</v>
      </c>
      <c r="B88" s="99"/>
      <c r="C88" s="99"/>
      <c r="D88" s="100"/>
      <c r="E88" s="99"/>
      <c r="F88" s="96"/>
      <c r="G88" s="98"/>
      <c r="H88" s="97"/>
      <c r="I88" s="99"/>
      <c r="J88" s="101"/>
      <c r="K88" s="101"/>
      <c r="L88" s="108">
        <f t="shared" si="2"/>
        <v>0</v>
      </c>
      <c r="M88" s="102"/>
      <c r="N88" s="103"/>
      <c r="O88" s="104"/>
      <c r="P88" s="104"/>
      <c r="Q88" s="105"/>
      <c r="R88" s="110" t="str">
        <f>IF(L88=0,"",IF(ISNA(VLOOKUP(企业人工成本情况!$C$10,人工成本情况指标!$D$1:$F$22,2,0)),"请在表一中填写所属地区信息",IF((N88+O88+P88)/J88*21.75&lt;VLOOKUP(企业人工成本情况!$C$10,人工成本情况指标!$D$2:$F$22,2,0),"此人工资低于最低工资标准","")))</f>
        <v/>
      </c>
      <c r="S88" s="111" t="str">
        <f t="shared" si="3"/>
        <v/>
      </c>
    </row>
    <row r="89" spans="1:19" s="93" customFormat="1" ht="20" customHeight="1">
      <c r="A89" s="106">
        <v>85</v>
      </c>
      <c r="B89" s="99"/>
      <c r="C89" s="99"/>
      <c r="D89" s="100"/>
      <c r="E89" s="99"/>
      <c r="F89" s="96"/>
      <c r="G89" s="98"/>
      <c r="H89" s="97"/>
      <c r="I89" s="99"/>
      <c r="J89" s="101"/>
      <c r="K89" s="101"/>
      <c r="L89" s="108">
        <f t="shared" si="2"/>
        <v>0</v>
      </c>
      <c r="M89" s="102"/>
      <c r="N89" s="103"/>
      <c r="O89" s="104"/>
      <c r="P89" s="104"/>
      <c r="Q89" s="105"/>
      <c r="R89" s="110" t="str">
        <f>IF(L89=0,"",IF(ISNA(VLOOKUP(企业人工成本情况!$C$10,人工成本情况指标!$D$1:$F$22,2,0)),"请在表一中填写所属地区信息",IF((N89+O89+P89)/J89*21.75&lt;VLOOKUP(企业人工成本情况!$C$10,人工成本情况指标!$D$2:$F$22,2,0),"此人工资低于最低工资标准","")))</f>
        <v/>
      </c>
      <c r="S89" s="111" t="str">
        <f t="shared" si="3"/>
        <v/>
      </c>
    </row>
    <row r="90" spans="1:19" s="93" customFormat="1" ht="20" customHeight="1">
      <c r="A90" s="107">
        <v>86</v>
      </c>
      <c r="B90" s="99"/>
      <c r="C90" s="99"/>
      <c r="D90" s="100"/>
      <c r="E90" s="99"/>
      <c r="F90" s="96"/>
      <c r="G90" s="98"/>
      <c r="H90" s="97"/>
      <c r="I90" s="99"/>
      <c r="J90" s="101"/>
      <c r="K90" s="101"/>
      <c r="L90" s="108">
        <f t="shared" si="2"/>
        <v>0</v>
      </c>
      <c r="M90" s="102"/>
      <c r="N90" s="103"/>
      <c r="O90" s="104"/>
      <c r="P90" s="104"/>
      <c r="Q90" s="105"/>
      <c r="R90" s="110" t="str">
        <f>IF(L90=0,"",IF(ISNA(VLOOKUP(企业人工成本情况!$C$10,人工成本情况指标!$D$1:$F$22,2,0)),"请在表一中填写所属地区信息",IF((N90+O90+P90)/J90*21.75&lt;VLOOKUP(企业人工成本情况!$C$10,人工成本情况指标!$D$2:$F$22,2,0),"此人工资低于最低工资标准","")))</f>
        <v/>
      </c>
      <c r="S90" s="111" t="str">
        <f t="shared" si="3"/>
        <v/>
      </c>
    </row>
    <row r="91" spans="1:19" s="93" customFormat="1" ht="20" customHeight="1">
      <c r="A91" s="107">
        <v>87</v>
      </c>
      <c r="B91" s="99"/>
      <c r="C91" s="99"/>
      <c r="D91" s="100"/>
      <c r="E91" s="99"/>
      <c r="F91" s="96"/>
      <c r="G91" s="98"/>
      <c r="H91" s="97"/>
      <c r="I91" s="99"/>
      <c r="J91" s="101"/>
      <c r="K91" s="101"/>
      <c r="L91" s="108">
        <f t="shared" si="2"/>
        <v>0</v>
      </c>
      <c r="M91" s="102"/>
      <c r="N91" s="103"/>
      <c r="O91" s="104"/>
      <c r="P91" s="104"/>
      <c r="Q91" s="105"/>
      <c r="R91" s="110" t="str">
        <f>IF(L91=0,"",IF(ISNA(VLOOKUP(企业人工成本情况!$C$10,人工成本情况指标!$D$1:$F$22,2,0)),"请在表一中填写所属地区信息",IF((N91+O91+P91)/J91*21.75&lt;VLOOKUP(企业人工成本情况!$C$10,人工成本情况指标!$D$2:$F$22,2,0),"此人工资低于最低工资标准","")))</f>
        <v/>
      </c>
      <c r="S91" s="111" t="str">
        <f t="shared" si="3"/>
        <v/>
      </c>
    </row>
    <row r="92" spans="1:19" s="93" customFormat="1" ht="20" customHeight="1">
      <c r="A92" s="107">
        <v>88</v>
      </c>
      <c r="B92" s="99"/>
      <c r="C92" s="99"/>
      <c r="D92" s="100"/>
      <c r="E92" s="99"/>
      <c r="F92" s="96"/>
      <c r="G92" s="98"/>
      <c r="H92" s="97"/>
      <c r="I92" s="99"/>
      <c r="J92" s="101"/>
      <c r="K92" s="101"/>
      <c r="L92" s="108">
        <f t="shared" si="2"/>
        <v>0</v>
      </c>
      <c r="M92" s="102"/>
      <c r="N92" s="103"/>
      <c r="O92" s="104"/>
      <c r="P92" s="104"/>
      <c r="Q92" s="105"/>
      <c r="R92" s="110" t="str">
        <f>IF(L92=0,"",IF(ISNA(VLOOKUP(企业人工成本情况!$C$10,人工成本情况指标!$D$1:$F$22,2,0)),"请在表一中填写所属地区信息",IF((N92+O92+P92)/J92*21.75&lt;VLOOKUP(企业人工成本情况!$C$10,人工成本情况指标!$D$2:$F$22,2,0),"此人工资低于最低工资标准","")))</f>
        <v/>
      </c>
      <c r="S92" s="111" t="str">
        <f t="shared" si="3"/>
        <v/>
      </c>
    </row>
    <row r="93" spans="1:19" s="93" customFormat="1" ht="20" customHeight="1">
      <c r="A93" s="107">
        <v>89</v>
      </c>
      <c r="B93" s="99"/>
      <c r="C93" s="99"/>
      <c r="D93" s="100"/>
      <c r="E93" s="99"/>
      <c r="F93" s="96"/>
      <c r="G93" s="98"/>
      <c r="H93" s="97"/>
      <c r="I93" s="99"/>
      <c r="J93" s="101"/>
      <c r="K93" s="101"/>
      <c r="L93" s="108">
        <f t="shared" si="2"/>
        <v>0</v>
      </c>
      <c r="M93" s="102"/>
      <c r="N93" s="103"/>
      <c r="O93" s="104"/>
      <c r="P93" s="104"/>
      <c r="Q93" s="105"/>
      <c r="R93" s="110" t="str">
        <f>IF(L93=0,"",IF(ISNA(VLOOKUP(企业人工成本情况!$C$10,人工成本情况指标!$D$1:$F$22,2,0)),"请在表一中填写所属地区信息",IF((N93+O93+P93)/J93*21.75&lt;VLOOKUP(企业人工成本情况!$C$10,人工成本情况指标!$D$2:$F$22,2,0),"此人工资低于最低工资标准","")))</f>
        <v/>
      </c>
      <c r="S93" s="111" t="str">
        <f t="shared" si="3"/>
        <v/>
      </c>
    </row>
    <row r="94" spans="1:19" s="93" customFormat="1" ht="20" customHeight="1">
      <c r="A94" s="107">
        <v>90</v>
      </c>
      <c r="B94" s="99"/>
      <c r="C94" s="99"/>
      <c r="D94" s="100"/>
      <c r="E94" s="99"/>
      <c r="F94" s="96"/>
      <c r="G94" s="98"/>
      <c r="H94" s="97"/>
      <c r="I94" s="99"/>
      <c r="J94" s="101"/>
      <c r="K94" s="101"/>
      <c r="L94" s="108">
        <f t="shared" si="2"/>
        <v>0</v>
      </c>
      <c r="M94" s="102"/>
      <c r="N94" s="103"/>
      <c r="O94" s="104"/>
      <c r="P94" s="104"/>
      <c r="Q94" s="105"/>
      <c r="R94" s="110" t="str">
        <f>IF(L94=0,"",IF(ISNA(VLOOKUP(企业人工成本情况!$C$10,人工成本情况指标!$D$1:$F$22,2,0)),"请在表一中填写所属地区信息",IF((N94+O94+P94)/J94*21.75&lt;VLOOKUP(企业人工成本情况!$C$10,人工成本情况指标!$D$2:$F$22,2,0),"此人工资低于最低工资标准","")))</f>
        <v/>
      </c>
      <c r="S94" s="111" t="str">
        <f t="shared" si="3"/>
        <v/>
      </c>
    </row>
    <row r="95" spans="1:19" s="93" customFormat="1" ht="20" customHeight="1">
      <c r="A95" s="107">
        <v>91</v>
      </c>
      <c r="B95" s="99"/>
      <c r="C95" s="99"/>
      <c r="D95" s="100"/>
      <c r="E95" s="99"/>
      <c r="F95" s="96"/>
      <c r="G95" s="98"/>
      <c r="H95" s="97"/>
      <c r="I95" s="99"/>
      <c r="J95" s="101"/>
      <c r="K95" s="101"/>
      <c r="L95" s="108">
        <f t="shared" si="2"/>
        <v>0</v>
      </c>
      <c r="M95" s="102"/>
      <c r="N95" s="103"/>
      <c r="O95" s="104"/>
      <c r="P95" s="104"/>
      <c r="Q95" s="105"/>
      <c r="R95" s="110" t="str">
        <f>IF(L95=0,"",IF(ISNA(VLOOKUP(企业人工成本情况!$C$10,人工成本情况指标!$D$1:$F$22,2,0)),"请在表一中填写所属地区信息",IF((N95+O95+P95)/J95*21.75&lt;VLOOKUP(企业人工成本情况!$C$10,人工成本情况指标!$D$2:$F$22,2,0),"此人工资低于最低工资标准","")))</f>
        <v/>
      </c>
      <c r="S95" s="111" t="str">
        <f t="shared" si="3"/>
        <v/>
      </c>
    </row>
    <row r="96" spans="1:19" s="93" customFormat="1" ht="20" customHeight="1">
      <c r="A96" s="106">
        <v>92</v>
      </c>
      <c r="B96" s="99"/>
      <c r="C96" s="99"/>
      <c r="D96" s="100"/>
      <c r="E96" s="99"/>
      <c r="F96" s="96"/>
      <c r="G96" s="98"/>
      <c r="H96" s="97"/>
      <c r="I96" s="99"/>
      <c r="J96" s="101"/>
      <c r="K96" s="101"/>
      <c r="L96" s="108">
        <f t="shared" si="2"/>
        <v>0</v>
      </c>
      <c r="M96" s="102"/>
      <c r="N96" s="103"/>
      <c r="O96" s="104"/>
      <c r="P96" s="104"/>
      <c r="Q96" s="105"/>
      <c r="R96" s="110" t="str">
        <f>IF(L96=0,"",IF(ISNA(VLOOKUP(企业人工成本情况!$C$10,人工成本情况指标!$D$1:$F$22,2,0)),"请在表一中填写所属地区信息",IF((N96+O96+P96)/J96*21.75&lt;VLOOKUP(企业人工成本情况!$C$10,人工成本情况指标!$D$2:$F$22,2,0),"此人工资低于最低工资标准","")))</f>
        <v/>
      </c>
      <c r="S96" s="111" t="str">
        <f t="shared" si="3"/>
        <v/>
      </c>
    </row>
    <row r="97" spans="1:19" s="93" customFormat="1" ht="20" customHeight="1">
      <c r="A97" s="107">
        <v>93</v>
      </c>
      <c r="B97" s="99"/>
      <c r="C97" s="99"/>
      <c r="D97" s="100"/>
      <c r="E97" s="99"/>
      <c r="F97" s="96"/>
      <c r="G97" s="98"/>
      <c r="H97" s="97"/>
      <c r="I97" s="99"/>
      <c r="J97" s="101"/>
      <c r="K97" s="101"/>
      <c r="L97" s="108">
        <f t="shared" si="2"/>
        <v>0</v>
      </c>
      <c r="M97" s="102"/>
      <c r="N97" s="103"/>
      <c r="O97" s="104"/>
      <c r="P97" s="104"/>
      <c r="Q97" s="105"/>
      <c r="R97" s="110" t="str">
        <f>IF(L97=0,"",IF(ISNA(VLOOKUP(企业人工成本情况!$C$10,人工成本情况指标!$D$1:$F$22,2,0)),"请在表一中填写所属地区信息",IF((N97+O97+P97)/J97*21.75&lt;VLOOKUP(企业人工成本情况!$C$10,人工成本情况指标!$D$2:$F$22,2,0),"此人工资低于最低工资标准","")))</f>
        <v/>
      </c>
      <c r="S97" s="111" t="str">
        <f t="shared" si="3"/>
        <v/>
      </c>
    </row>
    <row r="98" spans="1:19" s="93" customFormat="1" ht="20" customHeight="1">
      <c r="A98" s="107">
        <v>94</v>
      </c>
      <c r="B98" s="99"/>
      <c r="C98" s="99"/>
      <c r="D98" s="100"/>
      <c r="E98" s="99"/>
      <c r="F98" s="96"/>
      <c r="G98" s="98"/>
      <c r="H98" s="97"/>
      <c r="I98" s="99"/>
      <c r="J98" s="101"/>
      <c r="K98" s="101"/>
      <c r="L98" s="108">
        <f t="shared" si="2"/>
        <v>0</v>
      </c>
      <c r="M98" s="102"/>
      <c r="N98" s="103"/>
      <c r="O98" s="104"/>
      <c r="P98" s="104"/>
      <c r="Q98" s="105"/>
      <c r="R98" s="110" t="str">
        <f>IF(L98=0,"",IF(ISNA(VLOOKUP(企业人工成本情况!$C$10,人工成本情况指标!$D$1:$F$22,2,0)),"请在表一中填写所属地区信息",IF((N98+O98+P98)/J98*21.75&lt;VLOOKUP(企业人工成本情况!$C$10,人工成本情况指标!$D$2:$F$22,2,0),"此人工资低于最低工资标准","")))</f>
        <v/>
      </c>
      <c r="S98" s="111" t="str">
        <f t="shared" si="3"/>
        <v/>
      </c>
    </row>
    <row r="99" spans="1:19" s="93" customFormat="1" ht="20" customHeight="1">
      <c r="A99" s="107">
        <v>95</v>
      </c>
      <c r="B99" s="99"/>
      <c r="C99" s="99"/>
      <c r="D99" s="100"/>
      <c r="E99" s="99"/>
      <c r="F99" s="96"/>
      <c r="G99" s="98"/>
      <c r="H99" s="97"/>
      <c r="I99" s="99"/>
      <c r="J99" s="101"/>
      <c r="K99" s="101"/>
      <c r="L99" s="108">
        <f t="shared" si="2"/>
        <v>0</v>
      </c>
      <c r="M99" s="102"/>
      <c r="N99" s="103"/>
      <c r="O99" s="104"/>
      <c r="P99" s="104"/>
      <c r="Q99" s="105"/>
      <c r="R99" s="110" t="str">
        <f>IF(L99=0,"",IF(ISNA(VLOOKUP(企业人工成本情况!$C$10,人工成本情况指标!$D$1:$F$22,2,0)),"请在表一中填写所属地区信息",IF((N99+O99+P99)/J99*21.75&lt;VLOOKUP(企业人工成本情况!$C$10,人工成本情况指标!$D$2:$F$22,2,0),"此人工资低于最低工资标准","")))</f>
        <v/>
      </c>
      <c r="S99" s="111" t="str">
        <f t="shared" si="3"/>
        <v/>
      </c>
    </row>
    <row r="100" spans="1:19" s="93" customFormat="1" ht="20" customHeight="1">
      <c r="A100" s="107">
        <v>96</v>
      </c>
      <c r="B100" s="99"/>
      <c r="C100" s="99"/>
      <c r="D100" s="100"/>
      <c r="E100" s="99"/>
      <c r="F100" s="96"/>
      <c r="G100" s="98"/>
      <c r="H100" s="97"/>
      <c r="I100" s="99"/>
      <c r="J100" s="101"/>
      <c r="K100" s="101"/>
      <c r="L100" s="108">
        <f t="shared" si="2"/>
        <v>0</v>
      </c>
      <c r="M100" s="102"/>
      <c r="N100" s="103"/>
      <c r="O100" s="104"/>
      <c r="P100" s="104"/>
      <c r="Q100" s="105"/>
      <c r="R100" s="110" t="str">
        <f>IF(L100=0,"",IF(ISNA(VLOOKUP(企业人工成本情况!$C$10,人工成本情况指标!$D$1:$F$22,2,0)),"请在表一中填写所属地区信息",IF((N100+O100+P100)/J100*21.75&lt;VLOOKUP(企业人工成本情况!$C$10,人工成本情况指标!$D$2:$F$22,2,0),"此人工资低于最低工资标准","")))</f>
        <v/>
      </c>
      <c r="S100" s="111" t="str">
        <f t="shared" si="3"/>
        <v/>
      </c>
    </row>
    <row r="101" spans="1:19" s="93" customFormat="1" ht="20" customHeight="1">
      <c r="A101" s="107">
        <v>97</v>
      </c>
      <c r="B101" s="99"/>
      <c r="C101" s="99"/>
      <c r="D101" s="100"/>
      <c r="E101" s="99"/>
      <c r="F101" s="96"/>
      <c r="G101" s="98"/>
      <c r="H101" s="97"/>
      <c r="I101" s="99"/>
      <c r="J101" s="101"/>
      <c r="K101" s="101"/>
      <c r="L101" s="108">
        <f t="shared" si="2"/>
        <v>0</v>
      </c>
      <c r="M101" s="102"/>
      <c r="N101" s="103"/>
      <c r="O101" s="104"/>
      <c r="P101" s="104"/>
      <c r="Q101" s="105"/>
      <c r="R101" s="110" t="str">
        <f>IF(L101=0,"",IF(ISNA(VLOOKUP(企业人工成本情况!$C$10,人工成本情况指标!$D$1:$F$22,2,0)),"请在表一中填写所属地区信息",IF((N101+O101+P101)/J101*21.75&lt;VLOOKUP(企业人工成本情况!$C$10,人工成本情况指标!$D$2:$F$22,2,0),"此人工资低于最低工资标准","")))</f>
        <v/>
      </c>
      <c r="S101" s="111" t="str">
        <f t="shared" si="3"/>
        <v/>
      </c>
    </row>
    <row r="102" spans="1:19" s="93" customFormat="1" ht="20" customHeight="1">
      <c r="A102" s="107">
        <v>98</v>
      </c>
      <c r="B102" s="99"/>
      <c r="C102" s="99"/>
      <c r="D102" s="100"/>
      <c r="E102" s="99"/>
      <c r="F102" s="96"/>
      <c r="G102" s="98"/>
      <c r="H102" s="97"/>
      <c r="I102" s="99"/>
      <c r="J102" s="101"/>
      <c r="K102" s="101"/>
      <c r="L102" s="108">
        <f t="shared" si="2"/>
        <v>0</v>
      </c>
      <c r="M102" s="102"/>
      <c r="N102" s="103"/>
      <c r="O102" s="104"/>
      <c r="P102" s="104"/>
      <c r="Q102" s="105"/>
      <c r="R102" s="110" t="str">
        <f>IF(L102=0,"",IF(ISNA(VLOOKUP(企业人工成本情况!$C$10,人工成本情况指标!$D$1:$F$22,2,0)),"请在表一中填写所属地区信息",IF((N102+O102+P102)/J102*21.75&lt;VLOOKUP(企业人工成本情况!$C$10,人工成本情况指标!$D$2:$F$22,2,0),"此人工资低于最低工资标准","")))</f>
        <v/>
      </c>
      <c r="S102" s="111" t="str">
        <f t="shared" si="3"/>
        <v/>
      </c>
    </row>
    <row r="103" spans="1:19" s="93" customFormat="1" ht="20" customHeight="1">
      <c r="A103" s="106">
        <v>99</v>
      </c>
      <c r="B103" s="99"/>
      <c r="C103" s="99"/>
      <c r="D103" s="100"/>
      <c r="E103" s="99"/>
      <c r="F103" s="96"/>
      <c r="G103" s="98"/>
      <c r="H103" s="97"/>
      <c r="I103" s="99"/>
      <c r="J103" s="101"/>
      <c r="K103" s="101"/>
      <c r="L103" s="108">
        <f t="shared" si="2"/>
        <v>0</v>
      </c>
      <c r="M103" s="102"/>
      <c r="N103" s="103"/>
      <c r="O103" s="104"/>
      <c r="P103" s="104"/>
      <c r="Q103" s="105"/>
      <c r="R103" s="110" t="str">
        <f>IF(L103=0,"",IF(ISNA(VLOOKUP(企业人工成本情况!$C$10,人工成本情况指标!$D$1:$F$22,2,0)),"请在表一中填写所属地区信息",IF((N103+O103+P103)/J103*21.75&lt;VLOOKUP(企业人工成本情况!$C$10,人工成本情况指标!$D$2:$F$22,2,0),"此人工资低于最低工资标准","")))</f>
        <v/>
      </c>
      <c r="S103" s="111" t="str">
        <f t="shared" si="3"/>
        <v/>
      </c>
    </row>
    <row r="104" spans="1:19" s="93" customFormat="1" ht="20" customHeight="1">
      <c r="A104" s="107">
        <v>100</v>
      </c>
      <c r="B104" s="99"/>
      <c r="C104" s="99"/>
      <c r="D104" s="100"/>
      <c r="E104" s="99"/>
      <c r="F104" s="96"/>
      <c r="G104" s="98"/>
      <c r="H104" s="97"/>
      <c r="I104" s="99"/>
      <c r="J104" s="101"/>
      <c r="K104" s="101"/>
      <c r="L104" s="108">
        <f t="shared" si="2"/>
        <v>0</v>
      </c>
      <c r="M104" s="102"/>
      <c r="N104" s="103"/>
      <c r="O104" s="104"/>
      <c r="P104" s="104"/>
      <c r="Q104" s="105"/>
      <c r="R104" s="110" t="str">
        <f>IF(L104=0,"",IF(ISNA(VLOOKUP(企业人工成本情况!$C$10,人工成本情况指标!$D$1:$F$22,2,0)),"请在表一中填写所属地区信息",IF((N104+O104+P104)/J104*21.75&lt;VLOOKUP(企业人工成本情况!$C$10,人工成本情况指标!$D$2:$F$22,2,0),"此人工资低于最低工资标准","")))</f>
        <v/>
      </c>
      <c r="S104" s="111" t="str">
        <f t="shared" si="3"/>
        <v/>
      </c>
    </row>
    <row r="105" spans="1:19" s="93" customFormat="1" ht="20" customHeight="1">
      <c r="A105" s="107">
        <v>101</v>
      </c>
      <c r="B105" s="99"/>
      <c r="C105" s="99"/>
      <c r="D105" s="100"/>
      <c r="E105" s="99"/>
      <c r="F105" s="96"/>
      <c r="G105" s="98"/>
      <c r="H105" s="97"/>
      <c r="I105" s="99"/>
      <c r="J105" s="101"/>
      <c r="K105" s="101"/>
      <c r="L105" s="108">
        <f t="shared" si="2"/>
        <v>0</v>
      </c>
      <c r="M105" s="102"/>
      <c r="N105" s="103"/>
      <c r="O105" s="104"/>
      <c r="P105" s="104"/>
      <c r="Q105" s="105"/>
      <c r="R105" s="110" t="str">
        <f>IF(L105=0,"",IF(ISNA(VLOOKUP(企业人工成本情况!$C$10,人工成本情况指标!$D$1:$F$22,2,0)),"请在表一中填写所属地区信息",IF((N105+O105+P105)/J105*21.75&lt;VLOOKUP(企业人工成本情况!$C$10,人工成本情况指标!$D$2:$F$22,2,0),"此人工资低于最低工资标准","")))</f>
        <v/>
      </c>
      <c r="S105" s="111" t="str">
        <f t="shared" si="3"/>
        <v/>
      </c>
    </row>
    <row r="106" spans="1:19" s="93" customFormat="1" ht="20" customHeight="1">
      <c r="A106" s="107">
        <v>102</v>
      </c>
      <c r="B106" s="99"/>
      <c r="C106" s="99"/>
      <c r="D106" s="100"/>
      <c r="E106" s="99"/>
      <c r="F106" s="96"/>
      <c r="G106" s="98"/>
      <c r="H106" s="97"/>
      <c r="I106" s="99"/>
      <c r="J106" s="101"/>
      <c r="K106" s="101"/>
      <c r="L106" s="108">
        <f t="shared" si="2"/>
        <v>0</v>
      </c>
      <c r="M106" s="102"/>
      <c r="N106" s="103"/>
      <c r="O106" s="104"/>
      <c r="P106" s="104"/>
      <c r="Q106" s="105"/>
      <c r="R106" s="110" t="str">
        <f>IF(L106=0,"",IF(ISNA(VLOOKUP(企业人工成本情况!$C$10,人工成本情况指标!$D$1:$F$22,2,0)),"请在表一中填写所属地区信息",IF((N106+O106+P106)/J106*21.75&lt;VLOOKUP(企业人工成本情况!$C$10,人工成本情况指标!$D$2:$F$22,2,0),"此人工资低于最低工资标准","")))</f>
        <v/>
      </c>
      <c r="S106" s="111" t="str">
        <f t="shared" si="3"/>
        <v/>
      </c>
    </row>
    <row r="107" spans="1:19" s="93" customFormat="1" ht="20" customHeight="1">
      <c r="A107" s="107">
        <v>103</v>
      </c>
      <c r="B107" s="99"/>
      <c r="C107" s="99"/>
      <c r="D107" s="100"/>
      <c r="E107" s="99"/>
      <c r="F107" s="96"/>
      <c r="G107" s="98"/>
      <c r="H107" s="97"/>
      <c r="I107" s="99"/>
      <c r="J107" s="101"/>
      <c r="K107" s="101"/>
      <c r="L107" s="108">
        <f t="shared" si="2"/>
        <v>0</v>
      </c>
      <c r="M107" s="102"/>
      <c r="N107" s="103"/>
      <c r="O107" s="104"/>
      <c r="P107" s="104"/>
      <c r="Q107" s="105"/>
      <c r="R107" s="110" t="str">
        <f>IF(L107=0,"",IF(ISNA(VLOOKUP(企业人工成本情况!$C$10,人工成本情况指标!$D$1:$F$22,2,0)),"请在表一中填写所属地区信息",IF((N107+O107+P107)/J107*21.75&lt;VLOOKUP(企业人工成本情况!$C$10,人工成本情况指标!$D$2:$F$22,2,0),"此人工资低于最低工资标准","")))</f>
        <v/>
      </c>
      <c r="S107" s="111" t="str">
        <f t="shared" si="3"/>
        <v/>
      </c>
    </row>
    <row r="108" spans="1:19" s="93" customFormat="1" ht="20" customHeight="1">
      <c r="A108" s="107">
        <v>104</v>
      </c>
      <c r="B108" s="99"/>
      <c r="C108" s="99"/>
      <c r="D108" s="100"/>
      <c r="E108" s="99"/>
      <c r="F108" s="96"/>
      <c r="G108" s="98"/>
      <c r="H108" s="97"/>
      <c r="I108" s="99"/>
      <c r="J108" s="101"/>
      <c r="K108" s="101"/>
      <c r="L108" s="108">
        <f t="shared" si="2"/>
        <v>0</v>
      </c>
      <c r="M108" s="102"/>
      <c r="N108" s="103"/>
      <c r="O108" s="104"/>
      <c r="P108" s="104"/>
      <c r="Q108" s="105"/>
      <c r="R108" s="110" t="str">
        <f>IF(L108=0,"",IF(ISNA(VLOOKUP(企业人工成本情况!$C$10,人工成本情况指标!$D$1:$F$22,2,0)),"请在表一中填写所属地区信息",IF((N108+O108+P108)/J108*21.75&lt;VLOOKUP(企业人工成本情况!$C$10,人工成本情况指标!$D$2:$F$22,2,0),"此人工资低于最低工资标准","")))</f>
        <v/>
      </c>
      <c r="S108" s="111" t="str">
        <f t="shared" si="3"/>
        <v/>
      </c>
    </row>
    <row r="109" spans="1:19" s="93" customFormat="1" ht="20" customHeight="1">
      <c r="A109" s="107">
        <v>105</v>
      </c>
      <c r="B109" s="99"/>
      <c r="C109" s="99"/>
      <c r="D109" s="100"/>
      <c r="E109" s="99"/>
      <c r="F109" s="96"/>
      <c r="G109" s="98"/>
      <c r="H109" s="97"/>
      <c r="I109" s="99"/>
      <c r="J109" s="101"/>
      <c r="K109" s="101"/>
      <c r="L109" s="108">
        <f t="shared" si="2"/>
        <v>0</v>
      </c>
      <c r="M109" s="102"/>
      <c r="N109" s="103"/>
      <c r="O109" s="104"/>
      <c r="P109" s="104"/>
      <c r="Q109" s="105"/>
      <c r="R109" s="110" t="str">
        <f>IF(L109=0,"",IF(ISNA(VLOOKUP(企业人工成本情况!$C$10,人工成本情况指标!$D$1:$F$22,2,0)),"请在表一中填写所属地区信息",IF((N109+O109+P109)/J109*21.75&lt;VLOOKUP(企业人工成本情况!$C$10,人工成本情况指标!$D$2:$F$22,2,0),"此人工资低于最低工资标准","")))</f>
        <v/>
      </c>
      <c r="S109" s="111" t="str">
        <f t="shared" si="3"/>
        <v/>
      </c>
    </row>
    <row r="110" spans="1:19" s="93" customFormat="1" ht="20" customHeight="1">
      <c r="A110" s="106">
        <v>106</v>
      </c>
      <c r="B110" s="99"/>
      <c r="C110" s="99"/>
      <c r="D110" s="100"/>
      <c r="E110" s="99"/>
      <c r="F110" s="96"/>
      <c r="G110" s="98"/>
      <c r="H110" s="97"/>
      <c r="I110" s="99"/>
      <c r="J110" s="101"/>
      <c r="K110" s="101"/>
      <c r="L110" s="108">
        <f t="shared" si="2"/>
        <v>0</v>
      </c>
      <c r="M110" s="102"/>
      <c r="N110" s="103"/>
      <c r="O110" s="104"/>
      <c r="P110" s="104"/>
      <c r="Q110" s="105"/>
      <c r="R110" s="110" t="str">
        <f>IF(L110=0,"",IF(ISNA(VLOOKUP(企业人工成本情况!$C$10,人工成本情况指标!$D$1:$F$22,2,0)),"请在表一中填写所属地区信息",IF((N110+O110+P110)/J110*21.75&lt;VLOOKUP(企业人工成本情况!$C$10,人工成本情况指标!$D$2:$F$22,2,0),"此人工资低于最低工资标准","")))</f>
        <v/>
      </c>
      <c r="S110" s="111" t="str">
        <f t="shared" si="3"/>
        <v/>
      </c>
    </row>
    <row r="111" spans="1:19" s="93" customFormat="1" ht="20" customHeight="1">
      <c r="A111" s="107">
        <v>107</v>
      </c>
      <c r="B111" s="99"/>
      <c r="C111" s="99"/>
      <c r="D111" s="100"/>
      <c r="E111" s="99"/>
      <c r="F111" s="96"/>
      <c r="G111" s="98"/>
      <c r="H111" s="97"/>
      <c r="I111" s="99"/>
      <c r="J111" s="101"/>
      <c r="K111" s="101"/>
      <c r="L111" s="108">
        <f t="shared" si="2"/>
        <v>0</v>
      </c>
      <c r="M111" s="102"/>
      <c r="N111" s="103"/>
      <c r="O111" s="104"/>
      <c r="P111" s="104"/>
      <c r="Q111" s="105"/>
      <c r="R111" s="110" t="str">
        <f>IF(L111=0,"",IF(ISNA(VLOOKUP(企业人工成本情况!$C$10,人工成本情况指标!$D$1:$F$22,2,0)),"请在表一中填写所属地区信息",IF((N111+O111+P111)/J111*21.75&lt;VLOOKUP(企业人工成本情况!$C$10,人工成本情况指标!$D$2:$F$22,2,0),"此人工资低于最低工资标准","")))</f>
        <v/>
      </c>
      <c r="S111" s="111" t="str">
        <f t="shared" si="3"/>
        <v/>
      </c>
    </row>
    <row r="112" spans="1:19" s="93" customFormat="1" ht="20" customHeight="1">
      <c r="A112" s="107">
        <v>108</v>
      </c>
      <c r="B112" s="99"/>
      <c r="C112" s="99"/>
      <c r="D112" s="100"/>
      <c r="E112" s="99"/>
      <c r="F112" s="96"/>
      <c r="G112" s="98"/>
      <c r="H112" s="97"/>
      <c r="I112" s="99"/>
      <c r="J112" s="101"/>
      <c r="K112" s="101"/>
      <c r="L112" s="108">
        <f t="shared" si="2"/>
        <v>0</v>
      </c>
      <c r="M112" s="102"/>
      <c r="N112" s="103"/>
      <c r="O112" s="104"/>
      <c r="P112" s="104"/>
      <c r="Q112" s="105"/>
      <c r="R112" s="110" t="str">
        <f>IF(L112=0,"",IF(ISNA(VLOOKUP(企业人工成本情况!$C$10,人工成本情况指标!$D$1:$F$22,2,0)),"请在表一中填写所属地区信息",IF((N112+O112+P112)/J112*21.75&lt;VLOOKUP(企业人工成本情况!$C$10,人工成本情况指标!$D$2:$F$22,2,0),"此人工资低于最低工资标准","")))</f>
        <v/>
      </c>
      <c r="S112" s="111" t="str">
        <f t="shared" si="3"/>
        <v/>
      </c>
    </row>
    <row r="113" spans="1:19" s="93" customFormat="1" ht="20" customHeight="1">
      <c r="A113" s="107">
        <v>109</v>
      </c>
      <c r="B113" s="99"/>
      <c r="C113" s="99"/>
      <c r="D113" s="100"/>
      <c r="E113" s="99"/>
      <c r="F113" s="96"/>
      <c r="G113" s="98"/>
      <c r="H113" s="97"/>
      <c r="I113" s="99"/>
      <c r="J113" s="101"/>
      <c r="K113" s="101"/>
      <c r="L113" s="108">
        <f t="shared" si="2"/>
        <v>0</v>
      </c>
      <c r="M113" s="102"/>
      <c r="N113" s="103"/>
      <c r="O113" s="104"/>
      <c r="P113" s="104"/>
      <c r="Q113" s="105"/>
      <c r="R113" s="110" t="str">
        <f>IF(L113=0,"",IF(ISNA(VLOOKUP(企业人工成本情况!$C$10,人工成本情况指标!$D$1:$F$22,2,0)),"请在表一中填写所属地区信息",IF((N113+O113+P113)/J113*21.75&lt;VLOOKUP(企业人工成本情况!$C$10,人工成本情况指标!$D$2:$F$22,2,0),"此人工资低于最低工资标准","")))</f>
        <v/>
      </c>
      <c r="S113" s="111" t="str">
        <f t="shared" si="3"/>
        <v/>
      </c>
    </row>
    <row r="114" spans="1:19" s="93" customFormat="1" ht="20" customHeight="1">
      <c r="A114" s="107">
        <v>110</v>
      </c>
      <c r="B114" s="99"/>
      <c r="C114" s="99"/>
      <c r="D114" s="100"/>
      <c r="E114" s="99"/>
      <c r="F114" s="96"/>
      <c r="G114" s="98"/>
      <c r="H114" s="97"/>
      <c r="I114" s="99"/>
      <c r="J114" s="101"/>
      <c r="K114" s="101"/>
      <c r="L114" s="108">
        <f t="shared" si="2"/>
        <v>0</v>
      </c>
      <c r="M114" s="102"/>
      <c r="N114" s="103"/>
      <c r="O114" s="104"/>
      <c r="P114" s="104"/>
      <c r="Q114" s="105"/>
      <c r="R114" s="110" t="str">
        <f>IF(L114=0,"",IF(ISNA(VLOOKUP(企业人工成本情况!$C$10,人工成本情况指标!$D$1:$F$22,2,0)),"请在表一中填写所属地区信息",IF((N114+O114+P114)/J114*21.75&lt;VLOOKUP(企业人工成本情况!$C$10,人工成本情况指标!$D$2:$F$22,2,0),"此人工资低于最低工资标准","")))</f>
        <v/>
      </c>
      <c r="S114" s="111" t="str">
        <f t="shared" si="3"/>
        <v/>
      </c>
    </row>
    <row r="115" spans="1:19" s="93" customFormat="1" ht="20" customHeight="1">
      <c r="A115" s="107">
        <v>111</v>
      </c>
      <c r="B115" s="99"/>
      <c r="C115" s="99"/>
      <c r="D115" s="100"/>
      <c r="E115" s="99"/>
      <c r="F115" s="96"/>
      <c r="G115" s="98"/>
      <c r="H115" s="97"/>
      <c r="I115" s="99"/>
      <c r="J115" s="101"/>
      <c r="K115" s="101"/>
      <c r="L115" s="108">
        <f t="shared" si="2"/>
        <v>0</v>
      </c>
      <c r="M115" s="102"/>
      <c r="N115" s="103"/>
      <c r="O115" s="104"/>
      <c r="P115" s="104"/>
      <c r="Q115" s="105"/>
      <c r="R115" s="110" t="str">
        <f>IF(L115=0,"",IF(ISNA(VLOOKUP(企业人工成本情况!$C$10,人工成本情况指标!$D$1:$F$22,2,0)),"请在表一中填写所属地区信息",IF((N115+O115+P115)/J115*21.75&lt;VLOOKUP(企业人工成本情况!$C$10,人工成本情况指标!$D$2:$F$22,2,0),"此人工资低于最低工资标准","")))</f>
        <v/>
      </c>
      <c r="S115" s="111" t="str">
        <f t="shared" si="3"/>
        <v/>
      </c>
    </row>
    <row r="116" spans="1:19" s="93" customFormat="1" ht="20" customHeight="1">
      <c r="A116" s="107">
        <v>112</v>
      </c>
      <c r="B116" s="99"/>
      <c r="C116" s="99"/>
      <c r="D116" s="100"/>
      <c r="E116" s="99"/>
      <c r="F116" s="96"/>
      <c r="G116" s="98"/>
      <c r="H116" s="97"/>
      <c r="I116" s="99"/>
      <c r="J116" s="101"/>
      <c r="K116" s="101"/>
      <c r="L116" s="108">
        <f t="shared" si="2"/>
        <v>0</v>
      </c>
      <c r="M116" s="102"/>
      <c r="N116" s="103"/>
      <c r="O116" s="104"/>
      <c r="P116" s="104"/>
      <c r="Q116" s="105"/>
      <c r="R116" s="110" t="str">
        <f>IF(L116=0,"",IF(ISNA(VLOOKUP(企业人工成本情况!$C$10,人工成本情况指标!$D$1:$F$22,2,0)),"请在表一中填写所属地区信息",IF((N116+O116+P116)/J116*21.75&lt;VLOOKUP(企业人工成本情况!$C$10,人工成本情况指标!$D$2:$F$22,2,0),"此人工资低于最低工资标准","")))</f>
        <v/>
      </c>
      <c r="S116" s="111" t="str">
        <f t="shared" si="3"/>
        <v/>
      </c>
    </row>
    <row r="117" spans="1:19" s="93" customFormat="1" ht="20" customHeight="1">
      <c r="A117" s="106">
        <v>113</v>
      </c>
      <c r="B117" s="99"/>
      <c r="C117" s="99"/>
      <c r="D117" s="100"/>
      <c r="E117" s="99"/>
      <c r="F117" s="96"/>
      <c r="G117" s="98"/>
      <c r="H117" s="97"/>
      <c r="I117" s="99"/>
      <c r="J117" s="101"/>
      <c r="K117" s="101"/>
      <c r="L117" s="108">
        <f t="shared" si="2"/>
        <v>0</v>
      </c>
      <c r="M117" s="102"/>
      <c r="N117" s="103"/>
      <c r="O117" s="104"/>
      <c r="P117" s="104"/>
      <c r="Q117" s="105"/>
      <c r="R117" s="110" t="str">
        <f>IF(L117=0,"",IF(ISNA(VLOOKUP(企业人工成本情况!$C$10,人工成本情况指标!$D$1:$F$22,2,0)),"请在表一中填写所属地区信息",IF((N117+O117+P117)/J117*21.75&lt;VLOOKUP(企业人工成本情况!$C$10,人工成本情况指标!$D$2:$F$22,2,0),"此人工资低于最低工资标准","")))</f>
        <v/>
      </c>
      <c r="S117" s="111" t="str">
        <f t="shared" si="3"/>
        <v/>
      </c>
    </row>
    <row r="118" spans="1:19" s="93" customFormat="1" ht="20" customHeight="1">
      <c r="A118" s="107">
        <v>114</v>
      </c>
      <c r="B118" s="99"/>
      <c r="C118" s="99"/>
      <c r="D118" s="100"/>
      <c r="E118" s="99"/>
      <c r="F118" s="96"/>
      <c r="G118" s="98"/>
      <c r="H118" s="97"/>
      <c r="I118" s="99"/>
      <c r="J118" s="101"/>
      <c r="K118" s="101"/>
      <c r="L118" s="108">
        <f t="shared" si="2"/>
        <v>0</v>
      </c>
      <c r="M118" s="102"/>
      <c r="N118" s="103"/>
      <c r="O118" s="104"/>
      <c r="P118" s="104"/>
      <c r="Q118" s="105"/>
      <c r="R118" s="110" t="str">
        <f>IF(L118=0,"",IF(ISNA(VLOOKUP(企业人工成本情况!$C$10,人工成本情况指标!$D$1:$F$22,2,0)),"请在表一中填写所属地区信息",IF((N118+O118+P118)/J118*21.75&lt;VLOOKUP(企业人工成本情况!$C$10,人工成本情况指标!$D$2:$F$22,2,0),"此人工资低于最低工资标准","")))</f>
        <v/>
      </c>
      <c r="S118" s="111" t="str">
        <f t="shared" si="3"/>
        <v/>
      </c>
    </row>
    <row r="119" spans="1:19" s="93" customFormat="1" ht="20" customHeight="1">
      <c r="A119" s="107">
        <v>115</v>
      </c>
      <c r="B119" s="99"/>
      <c r="C119" s="99"/>
      <c r="D119" s="100"/>
      <c r="E119" s="99"/>
      <c r="F119" s="96"/>
      <c r="G119" s="98"/>
      <c r="H119" s="97"/>
      <c r="I119" s="99"/>
      <c r="J119" s="101"/>
      <c r="K119" s="101"/>
      <c r="L119" s="108">
        <f t="shared" si="2"/>
        <v>0</v>
      </c>
      <c r="M119" s="102"/>
      <c r="N119" s="103"/>
      <c r="O119" s="104"/>
      <c r="P119" s="104"/>
      <c r="Q119" s="105"/>
      <c r="R119" s="110" t="str">
        <f>IF(L119=0,"",IF(ISNA(VLOOKUP(企业人工成本情况!$C$10,人工成本情况指标!$D$1:$F$22,2,0)),"请在表一中填写所属地区信息",IF((N119+O119+P119)/J119*21.75&lt;VLOOKUP(企业人工成本情况!$C$10,人工成本情况指标!$D$2:$F$22,2,0),"此人工资低于最低工资标准","")))</f>
        <v/>
      </c>
      <c r="S119" s="111" t="str">
        <f t="shared" si="3"/>
        <v/>
      </c>
    </row>
    <row r="120" spans="1:19" s="93" customFormat="1" ht="20" customHeight="1">
      <c r="A120" s="107">
        <v>116</v>
      </c>
      <c r="B120" s="99"/>
      <c r="C120" s="99"/>
      <c r="D120" s="100"/>
      <c r="E120" s="99"/>
      <c r="F120" s="96"/>
      <c r="G120" s="98"/>
      <c r="H120" s="97"/>
      <c r="I120" s="99"/>
      <c r="J120" s="101"/>
      <c r="K120" s="101"/>
      <c r="L120" s="108">
        <f t="shared" si="2"/>
        <v>0</v>
      </c>
      <c r="M120" s="102"/>
      <c r="N120" s="103"/>
      <c r="O120" s="104"/>
      <c r="P120" s="104"/>
      <c r="Q120" s="105"/>
      <c r="R120" s="110" t="str">
        <f>IF(L120=0,"",IF(ISNA(VLOOKUP(企业人工成本情况!$C$10,人工成本情况指标!$D$1:$F$22,2,0)),"请在表一中填写所属地区信息",IF((N120+O120+P120)/J120*21.75&lt;VLOOKUP(企业人工成本情况!$C$10,人工成本情况指标!$D$2:$F$22,2,0),"此人工资低于最低工资标准","")))</f>
        <v/>
      </c>
      <c r="S120" s="111" t="str">
        <f t="shared" si="3"/>
        <v/>
      </c>
    </row>
    <row r="121" spans="1:19" s="93" customFormat="1" ht="20" customHeight="1">
      <c r="A121" s="107">
        <v>117</v>
      </c>
      <c r="B121" s="99"/>
      <c r="C121" s="99"/>
      <c r="D121" s="100"/>
      <c r="E121" s="99"/>
      <c r="F121" s="96"/>
      <c r="G121" s="98"/>
      <c r="H121" s="97"/>
      <c r="I121" s="99"/>
      <c r="J121" s="101"/>
      <c r="K121" s="101"/>
      <c r="L121" s="108">
        <f t="shared" si="2"/>
        <v>0</v>
      </c>
      <c r="M121" s="102"/>
      <c r="N121" s="103"/>
      <c r="O121" s="104"/>
      <c r="P121" s="104"/>
      <c r="Q121" s="105"/>
      <c r="R121" s="110" t="str">
        <f>IF(L121=0,"",IF(ISNA(VLOOKUP(企业人工成本情况!$C$10,人工成本情况指标!$D$1:$F$22,2,0)),"请在表一中填写所属地区信息",IF((N121+O121+P121)/J121*21.75&lt;VLOOKUP(企业人工成本情况!$C$10,人工成本情况指标!$D$2:$F$22,2,0),"此人工资低于最低工资标准","")))</f>
        <v/>
      </c>
      <c r="S121" s="111" t="str">
        <f t="shared" si="3"/>
        <v/>
      </c>
    </row>
    <row r="122" spans="1:19" s="93" customFormat="1" ht="20" customHeight="1">
      <c r="A122" s="107">
        <v>118</v>
      </c>
      <c r="B122" s="99"/>
      <c r="C122" s="99"/>
      <c r="D122" s="100"/>
      <c r="E122" s="99"/>
      <c r="F122" s="96"/>
      <c r="G122" s="98"/>
      <c r="H122" s="97"/>
      <c r="I122" s="99"/>
      <c r="J122" s="101"/>
      <c r="K122" s="101"/>
      <c r="L122" s="108">
        <f t="shared" si="2"/>
        <v>0</v>
      </c>
      <c r="M122" s="102"/>
      <c r="N122" s="103"/>
      <c r="O122" s="104"/>
      <c r="P122" s="104"/>
      <c r="Q122" s="105"/>
      <c r="R122" s="110" t="str">
        <f>IF(L122=0,"",IF(ISNA(VLOOKUP(企业人工成本情况!$C$10,人工成本情况指标!$D$1:$F$22,2,0)),"请在表一中填写所属地区信息",IF((N122+O122+P122)/J122*21.75&lt;VLOOKUP(企业人工成本情况!$C$10,人工成本情况指标!$D$2:$F$22,2,0),"此人工资低于最低工资标准","")))</f>
        <v/>
      </c>
      <c r="S122" s="111" t="str">
        <f t="shared" si="3"/>
        <v/>
      </c>
    </row>
    <row r="123" spans="1:19" s="93" customFormat="1" ht="20" customHeight="1">
      <c r="A123" s="107">
        <v>119</v>
      </c>
      <c r="B123" s="99"/>
      <c r="C123" s="99"/>
      <c r="D123" s="100"/>
      <c r="E123" s="99"/>
      <c r="F123" s="96"/>
      <c r="G123" s="98"/>
      <c r="H123" s="97"/>
      <c r="I123" s="99"/>
      <c r="J123" s="101"/>
      <c r="K123" s="101"/>
      <c r="L123" s="108">
        <f t="shared" si="2"/>
        <v>0</v>
      </c>
      <c r="M123" s="102"/>
      <c r="N123" s="103"/>
      <c r="O123" s="104"/>
      <c r="P123" s="104"/>
      <c r="Q123" s="105"/>
      <c r="R123" s="110" t="str">
        <f>IF(L123=0,"",IF(ISNA(VLOOKUP(企业人工成本情况!$C$10,人工成本情况指标!$D$1:$F$22,2,0)),"请在表一中填写所属地区信息",IF((N123+O123+P123)/J123*21.75&lt;VLOOKUP(企业人工成本情况!$C$10,人工成本情况指标!$D$2:$F$22,2,0),"此人工资低于最低工资标准","")))</f>
        <v/>
      </c>
      <c r="S123" s="111" t="str">
        <f t="shared" si="3"/>
        <v/>
      </c>
    </row>
    <row r="124" spans="1:19" s="93" customFormat="1" ht="20" customHeight="1">
      <c r="A124" s="106">
        <v>120</v>
      </c>
      <c r="B124" s="99"/>
      <c r="C124" s="99"/>
      <c r="D124" s="100"/>
      <c r="E124" s="99"/>
      <c r="F124" s="96"/>
      <c r="G124" s="98"/>
      <c r="H124" s="97"/>
      <c r="I124" s="99"/>
      <c r="J124" s="101"/>
      <c r="K124" s="101"/>
      <c r="L124" s="108">
        <f t="shared" si="2"/>
        <v>0</v>
      </c>
      <c r="M124" s="102"/>
      <c r="N124" s="103"/>
      <c r="O124" s="104"/>
      <c r="P124" s="104"/>
      <c r="Q124" s="105"/>
      <c r="R124" s="110" t="str">
        <f>IF(L124=0,"",IF(ISNA(VLOOKUP(企业人工成本情况!$C$10,人工成本情况指标!$D$1:$F$22,2,0)),"请在表一中填写所属地区信息",IF((N124+O124+P124)/J124*21.75&lt;VLOOKUP(企业人工成本情况!$C$10,人工成本情况指标!$D$2:$F$22,2,0),"此人工资低于最低工资标准","")))</f>
        <v/>
      </c>
      <c r="S124" s="111" t="str">
        <f t="shared" si="3"/>
        <v/>
      </c>
    </row>
    <row r="125" spans="1:19" s="93" customFormat="1" ht="20" customHeight="1">
      <c r="A125" s="107">
        <v>121</v>
      </c>
      <c r="B125" s="99"/>
      <c r="C125" s="99"/>
      <c r="D125" s="100"/>
      <c r="E125" s="99"/>
      <c r="F125" s="96"/>
      <c r="G125" s="98"/>
      <c r="H125" s="97"/>
      <c r="I125" s="99"/>
      <c r="J125" s="101"/>
      <c r="K125" s="101"/>
      <c r="L125" s="108">
        <f t="shared" si="2"/>
        <v>0</v>
      </c>
      <c r="M125" s="102"/>
      <c r="N125" s="103"/>
      <c r="O125" s="104"/>
      <c r="P125" s="104"/>
      <c r="Q125" s="105"/>
      <c r="R125" s="110" t="str">
        <f>IF(L125=0,"",IF(ISNA(VLOOKUP(企业人工成本情况!$C$10,人工成本情况指标!$D$1:$F$22,2,0)),"请在表一中填写所属地区信息",IF((N125+O125+P125)/J125*21.75&lt;VLOOKUP(企业人工成本情况!$C$10,人工成本情况指标!$D$2:$F$22,2,0),"此人工资低于最低工资标准","")))</f>
        <v/>
      </c>
      <c r="S125" s="111" t="str">
        <f t="shared" si="3"/>
        <v/>
      </c>
    </row>
    <row r="126" spans="1:19" s="93" customFormat="1" ht="20" customHeight="1">
      <c r="A126" s="107">
        <v>122</v>
      </c>
      <c r="B126" s="99"/>
      <c r="C126" s="99"/>
      <c r="D126" s="100"/>
      <c r="E126" s="99"/>
      <c r="F126" s="96"/>
      <c r="G126" s="98"/>
      <c r="H126" s="97"/>
      <c r="I126" s="99"/>
      <c r="J126" s="101"/>
      <c r="K126" s="101"/>
      <c r="L126" s="108">
        <f t="shared" si="2"/>
        <v>0</v>
      </c>
      <c r="M126" s="102"/>
      <c r="N126" s="103"/>
      <c r="O126" s="104"/>
      <c r="P126" s="104"/>
      <c r="Q126" s="105"/>
      <c r="R126" s="110" t="str">
        <f>IF(L126=0,"",IF(ISNA(VLOOKUP(企业人工成本情况!$C$10,人工成本情况指标!$D$1:$F$22,2,0)),"请在表一中填写所属地区信息",IF((N126+O126+P126)/J126*21.75&lt;VLOOKUP(企业人工成本情况!$C$10,人工成本情况指标!$D$2:$F$22,2,0),"此人工资低于最低工资标准","")))</f>
        <v/>
      </c>
      <c r="S126" s="111" t="str">
        <f t="shared" si="3"/>
        <v/>
      </c>
    </row>
    <row r="127" spans="1:19" s="93" customFormat="1" ht="20" customHeight="1">
      <c r="A127" s="107">
        <v>123</v>
      </c>
      <c r="B127" s="99"/>
      <c r="C127" s="99"/>
      <c r="D127" s="100"/>
      <c r="E127" s="99"/>
      <c r="F127" s="96"/>
      <c r="G127" s="98"/>
      <c r="H127" s="97"/>
      <c r="I127" s="99"/>
      <c r="J127" s="101"/>
      <c r="K127" s="101"/>
      <c r="L127" s="108">
        <f t="shared" si="2"/>
        <v>0</v>
      </c>
      <c r="M127" s="102"/>
      <c r="N127" s="103"/>
      <c r="O127" s="104"/>
      <c r="P127" s="104"/>
      <c r="Q127" s="105"/>
      <c r="R127" s="110" t="str">
        <f>IF(L127=0,"",IF(ISNA(VLOOKUP(企业人工成本情况!$C$10,人工成本情况指标!$D$1:$F$22,2,0)),"请在表一中填写所属地区信息",IF((N127+O127+P127)/J127*21.75&lt;VLOOKUP(企业人工成本情况!$C$10,人工成本情况指标!$D$2:$F$22,2,0),"此人工资低于最低工资标准","")))</f>
        <v/>
      </c>
      <c r="S127" s="111" t="str">
        <f t="shared" si="3"/>
        <v/>
      </c>
    </row>
    <row r="128" spans="1:19" s="93" customFormat="1" ht="20" customHeight="1">
      <c r="A128" s="107">
        <v>124</v>
      </c>
      <c r="B128" s="99"/>
      <c r="C128" s="99"/>
      <c r="D128" s="100"/>
      <c r="E128" s="99"/>
      <c r="F128" s="96"/>
      <c r="G128" s="98"/>
      <c r="H128" s="97"/>
      <c r="I128" s="99"/>
      <c r="J128" s="101"/>
      <c r="K128" s="101"/>
      <c r="L128" s="108">
        <f t="shared" si="2"/>
        <v>0</v>
      </c>
      <c r="M128" s="102"/>
      <c r="N128" s="103"/>
      <c r="O128" s="104"/>
      <c r="P128" s="104"/>
      <c r="Q128" s="105"/>
      <c r="R128" s="110" t="str">
        <f>IF(L128=0,"",IF(ISNA(VLOOKUP(企业人工成本情况!$C$10,人工成本情况指标!$D$1:$F$22,2,0)),"请在表一中填写所属地区信息",IF((N128+O128+P128)/J128*21.75&lt;VLOOKUP(企业人工成本情况!$C$10,人工成本情况指标!$D$2:$F$22,2,0),"此人工资低于最低工资标准","")))</f>
        <v/>
      </c>
      <c r="S128" s="111" t="str">
        <f t="shared" si="3"/>
        <v/>
      </c>
    </row>
    <row r="129" spans="1:19" s="93" customFormat="1" ht="20" customHeight="1">
      <c r="A129" s="107">
        <v>125</v>
      </c>
      <c r="B129" s="99"/>
      <c r="C129" s="99"/>
      <c r="D129" s="100"/>
      <c r="E129" s="99"/>
      <c r="F129" s="96"/>
      <c r="G129" s="98"/>
      <c r="H129" s="97"/>
      <c r="I129" s="99"/>
      <c r="J129" s="101"/>
      <c r="K129" s="101"/>
      <c r="L129" s="108">
        <f t="shared" si="2"/>
        <v>0</v>
      </c>
      <c r="M129" s="102"/>
      <c r="N129" s="103"/>
      <c r="O129" s="104"/>
      <c r="P129" s="104"/>
      <c r="Q129" s="105"/>
      <c r="R129" s="110" t="str">
        <f>IF(L129=0,"",IF(ISNA(VLOOKUP(企业人工成本情况!$C$10,人工成本情况指标!$D$1:$F$22,2,0)),"请在表一中填写所属地区信息",IF((N129+O129+P129)/J129*21.75&lt;VLOOKUP(企业人工成本情况!$C$10,人工成本情况指标!$D$2:$F$22,2,0),"此人工资低于最低工资标准","")))</f>
        <v/>
      </c>
      <c r="S129" s="111" t="str">
        <f t="shared" si="3"/>
        <v/>
      </c>
    </row>
    <row r="130" spans="1:19" s="93" customFormat="1" ht="20" customHeight="1">
      <c r="A130" s="107">
        <v>126</v>
      </c>
      <c r="B130" s="99"/>
      <c r="C130" s="99"/>
      <c r="D130" s="100"/>
      <c r="E130" s="99"/>
      <c r="F130" s="96"/>
      <c r="G130" s="98"/>
      <c r="H130" s="97"/>
      <c r="I130" s="99"/>
      <c r="J130" s="101"/>
      <c r="K130" s="101"/>
      <c r="L130" s="108">
        <f t="shared" si="2"/>
        <v>0</v>
      </c>
      <c r="M130" s="102"/>
      <c r="N130" s="103"/>
      <c r="O130" s="104"/>
      <c r="P130" s="104"/>
      <c r="Q130" s="105"/>
      <c r="R130" s="110" t="str">
        <f>IF(L130=0,"",IF(ISNA(VLOOKUP(企业人工成本情况!$C$10,人工成本情况指标!$D$1:$F$22,2,0)),"请在表一中填写所属地区信息",IF((N130+O130+P130)/J130*21.75&lt;VLOOKUP(企业人工成本情况!$C$10,人工成本情况指标!$D$2:$F$22,2,0),"此人工资低于最低工资标准","")))</f>
        <v/>
      </c>
      <c r="S130" s="111" t="str">
        <f t="shared" si="3"/>
        <v/>
      </c>
    </row>
    <row r="131" spans="1:19" s="93" customFormat="1" ht="20" customHeight="1">
      <c r="A131" s="106">
        <v>127</v>
      </c>
      <c r="B131" s="99"/>
      <c r="C131" s="99"/>
      <c r="D131" s="100"/>
      <c r="E131" s="99"/>
      <c r="F131" s="96"/>
      <c r="G131" s="98"/>
      <c r="H131" s="97"/>
      <c r="I131" s="99"/>
      <c r="J131" s="101"/>
      <c r="K131" s="101"/>
      <c r="L131" s="108">
        <f t="shared" si="2"/>
        <v>0</v>
      </c>
      <c r="M131" s="102"/>
      <c r="N131" s="103"/>
      <c r="O131" s="104"/>
      <c r="P131" s="104"/>
      <c r="Q131" s="105"/>
      <c r="R131" s="110" t="str">
        <f>IF(L131=0,"",IF(ISNA(VLOOKUP(企业人工成本情况!$C$10,人工成本情况指标!$D$1:$F$22,2,0)),"请在表一中填写所属地区信息",IF((N131+O131+P131)/J131*21.75&lt;VLOOKUP(企业人工成本情况!$C$10,人工成本情况指标!$D$2:$F$22,2,0),"此人工资低于最低工资标准","")))</f>
        <v/>
      </c>
      <c r="S131" s="111" t="str">
        <f t="shared" si="3"/>
        <v/>
      </c>
    </row>
    <row r="132" spans="1:19" s="93" customFormat="1" ht="20" customHeight="1">
      <c r="A132" s="107">
        <v>128</v>
      </c>
      <c r="B132" s="99"/>
      <c r="C132" s="99"/>
      <c r="D132" s="100"/>
      <c r="E132" s="99"/>
      <c r="F132" s="96"/>
      <c r="G132" s="98"/>
      <c r="H132" s="97"/>
      <c r="I132" s="99"/>
      <c r="J132" s="101"/>
      <c r="K132" s="101"/>
      <c r="L132" s="108">
        <f t="shared" ref="L132:L195" si="4">SUM(N132:Q132)</f>
        <v>0</v>
      </c>
      <c r="M132" s="102"/>
      <c r="N132" s="103"/>
      <c r="O132" s="104"/>
      <c r="P132" s="104"/>
      <c r="Q132" s="105"/>
      <c r="R132" s="110" t="str">
        <f>IF(L132=0,"",IF(ISNA(VLOOKUP(企业人工成本情况!$C$10,人工成本情况指标!$D$1:$F$22,2,0)),"请在表一中填写所属地区信息",IF((N132+O132+P132)/J132*21.75&lt;VLOOKUP(企业人工成本情况!$C$10,人工成本情况指标!$D$2:$F$22,2,0),"此人工资低于最低工资标准","")))</f>
        <v/>
      </c>
      <c r="S132" s="111" t="str">
        <f t="shared" si="3"/>
        <v/>
      </c>
    </row>
    <row r="133" spans="1:19" s="93" customFormat="1" ht="20" customHeight="1">
      <c r="A133" s="107">
        <v>129</v>
      </c>
      <c r="B133" s="99"/>
      <c r="C133" s="99"/>
      <c r="D133" s="100"/>
      <c r="E133" s="99"/>
      <c r="F133" s="96"/>
      <c r="G133" s="98"/>
      <c r="H133" s="97"/>
      <c r="I133" s="99"/>
      <c r="J133" s="101"/>
      <c r="K133" s="101"/>
      <c r="L133" s="108">
        <f t="shared" si="4"/>
        <v>0</v>
      </c>
      <c r="M133" s="102"/>
      <c r="N133" s="103"/>
      <c r="O133" s="104"/>
      <c r="P133" s="104"/>
      <c r="Q133" s="105"/>
      <c r="R133" s="110" t="str">
        <f>IF(L133=0,"",IF(ISNA(VLOOKUP(企业人工成本情况!$C$10,人工成本情况指标!$D$1:$F$22,2,0)),"请在表一中填写所属地区信息",IF((N133+O133+P133)/J133*21.75&lt;VLOOKUP(企业人工成本情况!$C$10,人工成本情况指标!$D$2:$F$22,2,0),"此人工资低于最低工资标准","")))</f>
        <v/>
      </c>
      <c r="S133" s="111" t="str">
        <f t="shared" ref="S133:S196" si="5">IF(AND(C133="",E133=""),"",IF(E133-C133&lt;12,"参加工作时间-当年计算的实际年龄，应大于等于16并且小于等于65",IF(E133-C133&gt;65,"参加工作时间-当年计算的实际年龄，应大于等于16并且小于等于65",IF(E133=C133="","",""))))</f>
        <v/>
      </c>
    </row>
    <row r="134" spans="1:19" s="93" customFormat="1" ht="20" customHeight="1">
      <c r="A134" s="107">
        <v>130</v>
      </c>
      <c r="B134" s="99"/>
      <c r="C134" s="99"/>
      <c r="D134" s="100"/>
      <c r="E134" s="99"/>
      <c r="F134" s="96"/>
      <c r="G134" s="98"/>
      <c r="H134" s="97"/>
      <c r="I134" s="99"/>
      <c r="J134" s="101"/>
      <c r="K134" s="101"/>
      <c r="L134" s="108">
        <f t="shared" si="4"/>
        <v>0</v>
      </c>
      <c r="M134" s="102"/>
      <c r="N134" s="103"/>
      <c r="O134" s="104"/>
      <c r="P134" s="104"/>
      <c r="Q134" s="105"/>
      <c r="R134" s="110" t="str">
        <f>IF(L134=0,"",IF(ISNA(VLOOKUP(企业人工成本情况!$C$10,人工成本情况指标!$D$1:$F$22,2,0)),"请在表一中填写所属地区信息",IF((N134+O134+P134)/J134*21.75&lt;VLOOKUP(企业人工成本情况!$C$10,人工成本情况指标!$D$2:$F$22,2,0),"此人工资低于最低工资标准","")))</f>
        <v/>
      </c>
      <c r="S134" s="111" t="str">
        <f t="shared" si="5"/>
        <v/>
      </c>
    </row>
    <row r="135" spans="1:19" s="93" customFormat="1" ht="20" customHeight="1">
      <c r="A135" s="107">
        <v>131</v>
      </c>
      <c r="B135" s="99"/>
      <c r="C135" s="99"/>
      <c r="D135" s="100"/>
      <c r="E135" s="99"/>
      <c r="F135" s="96"/>
      <c r="G135" s="98"/>
      <c r="H135" s="97"/>
      <c r="I135" s="99"/>
      <c r="J135" s="101"/>
      <c r="K135" s="101"/>
      <c r="L135" s="108">
        <f t="shared" si="4"/>
        <v>0</v>
      </c>
      <c r="M135" s="102"/>
      <c r="N135" s="103"/>
      <c r="O135" s="104"/>
      <c r="P135" s="104"/>
      <c r="Q135" s="105"/>
      <c r="R135" s="110" t="str">
        <f>IF(L135=0,"",IF(ISNA(VLOOKUP(企业人工成本情况!$C$10,人工成本情况指标!$D$1:$F$22,2,0)),"请在表一中填写所属地区信息",IF((N135+O135+P135)/J135*21.75&lt;VLOOKUP(企业人工成本情况!$C$10,人工成本情况指标!$D$2:$F$22,2,0),"此人工资低于最低工资标准","")))</f>
        <v/>
      </c>
      <c r="S135" s="111" t="str">
        <f t="shared" si="5"/>
        <v/>
      </c>
    </row>
    <row r="136" spans="1:19" s="93" customFormat="1" ht="20" customHeight="1">
      <c r="A136" s="107">
        <v>132</v>
      </c>
      <c r="B136" s="99"/>
      <c r="C136" s="99"/>
      <c r="D136" s="100"/>
      <c r="E136" s="99"/>
      <c r="F136" s="96"/>
      <c r="G136" s="98"/>
      <c r="H136" s="97"/>
      <c r="I136" s="99"/>
      <c r="J136" s="101"/>
      <c r="K136" s="101"/>
      <c r="L136" s="108">
        <f t="shared" si="4"/>
        <v>0</v>
      </c>
      <c r="M136" s="102"/>
      <c r="N136" s="103"/>
      <c r="O136" s="104"/>
      <c r="P136" s="104"/>
      <c r="Q136" s="105"/>
      <c r="R136" s="110" t="str">
        <f>IF(L136=0,"",IF(ISNA(VLOOKUP(企业人工成本情况!$C$10,人工成本情况指标!$D$1:$F$22,2,0)),"请在表一中填写所属地区信息",IF((N136+O136+P136)/J136*21.75&lt;VLOOKUP(企业人工成本情况!$C$10,人工成本情况指标!$D$2:$F$22,2,0),"此人工资低于最低工资标准","")))</f>
        <v/>
      </c>
      <c r="S136" s="111" t="str">
        <f t="shared" si="5"/>
        <v/>
      </c>
    </row>
    <row r="137" spans="1:19" s="93" customFormat="1" ht="20" customHeight="1">
      <c r="A137" s="107">
        <v>133</v>
      </c>
      <c r="B137" s="99"/>
      <c r="C137" s="99"/>
      <c r="D137" s="100"/>
      <c r="E137" s="99"/>
      <c r="F137" s="96"/>
      <c r="G137" s="98"/>
      <c r="H137" s="97"/>
      <c r="I137" s="99"/>
      <c r="J137" s="101"/>
      <c r="K137" s="101"/>
      <c r="L137" s="108">
        <f t="shared" si="4"/>
        <v>0</v>
      </c>
      <c r="M137" s="102"/>
      <c r="N137" s="103"/>
      <c r="O137" s="104"/>
      <c r="P137" s="104"/>
      <c r="Q137" s="105"/>
      <c r="R137" s="110" t="str">
        <f>IF(L137=0,"",IF(ISNA(VLOOKUP(企业人工成本情况!$C$10,人工成本情况指标!$D$1:$F$22,2,0)),"请在表一中填写所属地区信息",IF((N137+O137+P137)/J137*21.75&lt;VLOOKUP(企业人工成本情况!$C$10,人工成本情况指标!$D$2:$F$22,2,0),"此人工资低于最低工资标准","")))</f>
        <v/>
      </c>
      <c r="S137" s="111" t="str">
        <f t="shared" si="5"/>
        <v/>
      </c>
    </row>
    <row r="138" spans="1:19" s="93" customFormat="1" ht="20" customHeight="1">
      <c r="A138" s="106">
        <v>134</v>
      </c>
      <c r="B138" s="99"/>
      <c r="C138" s="99"/>
      <c r="D138" s="100"/>
      <c r="E138" s="99"/>
      <c r="F138" s="96"/>
      <c r="G138" s="98"/>
      <c r="H138" s="97"/>
      <c r="I138" s="99"/>
      <c r="J138" s="101"/>
      <c r="K138" s="101"/>
      <c r="L138" s="108">
        <f t="shared" si="4"/>
        <v>0</v>
      </c>
      <c r="M138" s="102"/>
      <c r="N138" s="103"/>
      <c r="O138" s="104"/>
      <c r="P138" s="104"/>
      <c r="Q138" s="105"/>
      <c r="R138" s="110" t="str">
        <f>IF(L138=0,"",IF(ISNA(VLOOKUP(企业人工成本情况!$C$10,人工成本情况指标!$D$1:$F$22,2,0)),"请在表一中填写所属地区信息",IF((N138+O138+P138)/J138*21.75&lt;VLOOKUP(企业人工成本情况!$C$10,人工成本情况指标!$D$2:$F$22,2,0),"此人工资低于最低工资标准","")))</f>
        <v/>
      </c>
      <c r="S138" s="111" t="str">
        <f t="shared" si="5"/>
        <v/>
      </c>
    </row>
    <row r="139" spans="1:19" s="93" customFormat="1" ht="20" customHeight="1">
      <c r="A139" s="107">
        <v>135</v>
      </c>
      <c r="B139" s="99"/>
      <c r="C139" s="99"/>
      <c r="D139" s="100"/>
      <c r="E139" s="99"/>
      <c r="F139" s="96"/>
      <c r="G139" s="98"/>
      <c r="H139" s="97"/>
      <c r="I139" s="99"/>
      <c r="J139" s="101"/>
      <c r="K139" s="101"/>
      <c r="L139" s="108">
        <f t="shared" si="4"/>
        <v>0</v>
      </c>
      <c r="M139" s="102"/>
      <c r="N139" s="103"/>
      <c r="O139" s="104"/>
      <c r="P139" s="104"/>
      <c r="Q139" s="105"/>
      <c r="R139" s="110" t="str">
        <f>IF(L139=0,"",IF(ISNA(VLOOKUP(企业人工成本情况!$C$10,人工成本情况指标!$D$1:$F$22,2,0)),"请在表一中填写所属地区信息",IF((N139+O139+P139)/J139*21.75&lt;VLOOKUP(企业人工成本情况!$C$10,人工成本情况指标!$D$2:$F$22,2,0),"此人工资低于最低工资标准","")))</f>
        <v/>
      </c>
      <c r="S139" s="111" t="str">
        <f t="shared" si="5"/>
        <v/>
      </c>
    </row>
    <row r="140" spans="1:19" s="93" customFormat="1" ht="20" customHeight="1">
      <c r="A140" s="107">
        <v>136</v>
      </c>
      <c r="B140" s="99"/>
      <c r="C140" s="99"/>
      <c r="D140" s="100"/>
      <c r="E140" s="99"/>
      <c r="F140" s="96"/>
      <c r="G140" s="98"/>
      <c r="H140" s="97"/>
      <c r="I140" s="99"/>
      <c r="J140" s="101"/>
      <c r="K140" s="101"/>
      <c r="L140" s="108">
        <f t="shared" si="4"/>
        <v>0</v>
      </c>
      <c r="M140" s="102"/>
      <c r="N140" s="103"/>
      <c r="O140" s="104"/>
      <c r="P140" s="104"/>
      <c r="Q140" s="105"/>
      <c r="R140" s="110" t="str">
        <f>IF(L140=0,"",IF(ISNA(VLOOKUP(企业人工成本情况!$C$10,人工成本情况指标!$D$1:$F$22,2,0)),"请在表一中填写所属地区信息",IF((N140+O140+P140)/J140*21.75&lt;VLOOKUP(企业人工成本情况!$C$10,人工成本情况指标!$D$2:$F$22,2,0),"此人工资低于最低工资标准","")))</f>
        <v/>
      </c>
      <c r="S140" s="111" t="str">
        <f t="shared" si="5"/>
        <v/>
      </c>
    </row>
    <row r="141" spans="1:19" s="93" customFormat="1" ht="20" customHeight="1">
      <c r="A141" s="107">
        <v>137</v>
      </c>
      <c r="B141" s="99"/>
      <c r="C141" s="99"/>
      <c r="D141" s="100"/>
      <c r="E141" s="99"/>
      <c r="F141" s="96"/>
      <c r="G141" s="98"/>
      <c r="H141" s="97"/>
      <c r="I141" s="99"/>
      <c r="J141" s="101"/>
      <c r="K141" s="101"/>
      <c r="L141" s="108">
        <f t="shared" si="4"/>
        <v>0</v>
      </c>
      <c r="M141" s="102"/>
      <c r="N141" s="103"/>
      <c r="O141" s="104"/>
      <c r="P141" s="104"/>
      <c r="Q141" s="105"/>
      <c r="R141" s="110" t="str">
        <f>IF(L141=0,"",IF(ISNA(VLOOKUP(企业人工成本情况!$C$10,人工成本情况指标!$D$1:$F$22,2,0)),"请在表一中填写所属地区信息",IF((N141+O141+P141)/J141*21.75&lt;VLOOKUP(企业人工成本情况!$C$10,人工成本情况指标!$D$2:$F$22,2,0),"此人工资低于最低工资标准","")))</f>
        <v/>
      </c>
      <c r="S141" s="111" t="str">
        <f t="shared" si="5"/>
        <v/>
      </c>
    </row>
    <row r="142" spans="1:19" s="93" customFormat="1" ht="20" customHeight="1">
      <c r="A142" s="107">
        <v>138</v>
      </c>
      <c r="B142" s="99"/>
      <c r="C142" s="99"/>
      <c r="D142" s="100"/>
      <c r="E142" s="99"/>
      <c r="F142" s="96"/>
      <c r="G142" s="98"/>
      <c r="H142" s="97"/>
      <c r="I142" s="99"/>
      <c r="J142" s="101"/>
      <c r="K142" s="101"/>
      <c r="L142" s="108">
        <f t="shared" si="4"/>
        <v>0</v>
      </c>
      <c r="M142" s="102"/>
      <c r="N142" s="103"/>
      <c r="O142" s="104"/>
      <c r="P142" s="104"/>
      <c r="Q142" s="105"/>
      <c r="R142" s="110" t="str">
        <f>IF(L142=0,"",IF(ISNA(VLOOKUP(企业人工成本情况!$C$10,人工成本情况指标!$D$1:$F$22,2,0)),"请在表一中填写所属地区信息",IF((N142+O142+P142)/J142*21.75&lt;VLOOKUP(企业人工成本情况!$C$10,人工成本情况指标!$D$2:$F$22,2,0),"此人工资低于最低工资标准","")))</f>
        <v/>
      </c>
      <c r="S142" s="111" t="str">
        <f t="shared" si="5"/>
        <v/>
      </c>
    </row>
    <row r="143" spans="1:19" s="93" customFormat="1" ht="20" customHeight="1">
      <c r="A143" s="107">
        <v>139</v>
      </c>
      <c r="B143" s="99"/>
      <c r="C143" s="99"/>
      <c r="D143" s="100"/>
      <c r="E143" s="99"/>
      <c r="F143" s="96"/>
      <c r="G143" s="98"/>
      <c r="H143" s="97"/>
      <c r="I143" s="99"/>
      <c r="J143" s="101"/>
      <c r="K143" s="101"/>
      <c r="L143" s="108">
        <f t="shared" si="4"/>
        <v>0</v>
      </c>
      <c r="M143" s="102"/>
      <c r="N143" s="103"/>
      <c r="O143" s="104"/>
      <c r="P143" s="104"/>
      <c r="Q143" s="105"/>
      <c r="R143" s="110" t="str">
        <f>IF(L143=0,"",IF(ISNA(VLOOKUP(企业人工成本情况!$C$10,人工成本情况指标!$D$1:$F$22,2,0)),"请在表一中填写所属地区信息",IF((N143+O143+P143)/J143*21.75&lt;VLOOKUP(企业人工成本情况!$C$10,人工成本情况指标!$D$2:$F$22,2,0),"此人工资低于最低工资标准","")))</f>
        <v/>
      </c>
      <c r="S143" s="111" t="str">
        <f t="shared" si="5"/>
        <v/>
      </c>
    </row>
    <row r="144" spans="1:19" s="93" customFormat="1" ht="20" customHeight="1">
      <c r="A144" s="107">
        <v>140</v>
      </c>
      <c r="B144" s="99"/>
      <c r="C144" s="99"/>
      <c r="D144" s="100"/>
      <c r="E144" s="99"/>
      <c r="F144" s="96"/>
      <c r="G144" s="98"/>
      <c r="H144" s="97"/>
      <c r="I144" s="99"/>
      <c r="J144" s="101"/>
      <c r="K144" s="101"/>
      <c r="L144" s="108">
        <f t="shared" si="4"/>
        <v>0</v>
      </c>
      <c r="M144" s="102"/>
      <c r="N144" s="103"/>
      <c r="O144" s="104"/>
      <c r="P144" s="104"/>
      <c r="Q144" s="105"/>
      <c r="R144" s="110" t="str">
        <f>IF(L144=0,"",IF(ISNA(VLOOKUP(企业人工成本情况!$C$10,人工成本情况指标!$D$1:$F$22,2,0)),"请在表一中填写所属地区信息",IF((N144+O144+P144)/J144*21.75&lt;VLOOKUP(企业人工成本情况!$C$10,人工成本情况指标!$D$2:$F$22,2,0),"此人工资低于最低工资标准","")))</f>
        <v/>
      </c>
      <c r="S144" s="111" t="str">
        <f t="shared" si="5"/>
        <v/>
      </c>
    </row>
    <row r="145" spans="1:19" s="93" customFormat="1" ht="20" customHeight="1">
      <c r="A145" s="106">
        <v>141</v>
      </c>
      <c r="B145" s="99"/>
      <c r="C145" s="99"/>
      <c r="D145" s="100"/>
      <c r="E145" s="99"/>
      <c r="F145" s="96"/>
      <c r="G145" s="98"/>
      <c r="H145" s="97"/>
      <c r="I145" s="99"/>
      <c r="J145" s="101"/>
      <c r="K145" s="101"/>
      <c r="L145" s="108">
        <f t="shared" si="4"/>
        <v>0</v>
      </c>
      <c r="M145" s="102"/>
      <c r="N145" s="103"/>
      <c r="O145" s="104"/>
      <c r="P145" s="104"/>
      <c r="Q145" s="105"/>
      <c r="R145" s="110" t="str">
        <f>IF(L145=0,"",IF(ISNA(VLOOKUP(企业人工成本情况!$C$10,人工成本情况指标!$D$1:$F$22,2,0)),"请在表一中填写所属地区信息",IF((N145+O145+P145)/J145*21.75&lt;VLOOKUP(企业人工成本情况!$C$10,人工成本情况指标!$D$2:$F$22,2,0),"此人工资低于最低工资标准","")))</f>
        <v/>
      </c>
      <c r="S145" s="111" t="str">
        <f t="shared" si="5"/>
        <v/>
      </c>
    </row>
    <row r="146" spans="1:19" s="93" customFormat="1" ht="20" customHeight="1">
      <c r="A146" s="107">
        <v>142</v>
      </c>
      <c r="B146" s="99"/>
      <c r="C146" s="99"/>
      <c r="D146" s="100"/>
      <c r="E146" s="99"/>
      <c r="F146" s="96"/>
      <c r="G146" s="98"/>
      <c r="H146" s="97"/>
      <c r="I146" s="99"/>
      <c r="J146" s="101"/>
      <c r="K146" s="101"/>
      <c r="L146" s="108">
        <f t="shared" si="4"/>
        <v>0</v>
      </c>
      <c r="M146" s="102"/>
      <c r="N146" s="103"/>
      <c r="O146" s="104"/>
      <c r="P146" s="104"/>
      <c r="Q146" s="105"/>
      <c r="R146" s="110" t="str">
        <f>IF(L146=0,"",IF(ISNA(VLOOKUP(企业人工成本情况!$C$10,人工成本情况指标!$D$1:$F$22,2,0)),"请在表一中填写所属地区信息",IF((N146+O146+P146)/J146*21.75&lt;VLOOKUP(企业人工成本情况!$C$10,人工成本情况指标!$D$2:$F$22,2,0),"此人工资低于最低工资标准","")))</f>
        <v/>
      </c>
      <c r="S146" s="111" t="str">
        <f t="shared" si="5"/>
        <v/>
      </c>
    </row>
    <row r="147" spans="1:19" s="93" customFormat="1" ht="20" customHeight="1">
      <c r="A147" s="107">
        <v>143</v>
      </c>
      <c r="B147" s="99"/>
      <c r="C147" s="99"/>
      <c r="D147" s="100"/>
      <c r="E147" s="99"/>
      <c r="F147" s="96"/>
      <c r="G147" s="98"/>
      <c r="H147" s="97"/>
      <c r="I147" s="99"/>
      <c r="J147" s="101"/>
      <c r="K147" s="101"/>
      <c r="L147" s="108">
        <f t="shared" si="4"/>
        <v>0</v>
      </c>
      <c r="M147" s="102"/>
      <c r="N147" s="103"/>
      <c r="O147" s="104"/>
      <c r="P147" s="104"/>
      <c r="Q147" s="105"/>
      <c r="R147" s="110" t="str">
        <f>IF(L147=0,"",IF(ISNA(VLOOKUP(企业人工成本情况!$C$10,人工成本情况指标!$D$1:$F$22,2,0)),"请在表一中填写所属地区信息",IF((N147+O147+P147)/J147*21.75&lt;VLOOKUP(企业人工成本情况!$C$10,人工成本情况指标!$D$2:$F$22,2,0),"此人工资低于最低工资标准","")))</f>
        <v/>
      </c>
      <c r="S147" s="111" t="str">
        <f t="shared" si="5"/>
        <v/>
      </c>
    </row>
    <row r="148" spans="1:19" s="93" customFormat="1" ht="20" customHeight="1">
      <c r="A148" s="107">
        <v>144</v>
      </c>
      <c r="B148" s="99"/>
      <c r="C148" s="99"/>
      <c r="D148" s="100"/>
      <c r="E148" s="99"/>
      <c r="F148" s="96"/>
      <c r="G148" s="98"/>
      <c r="H148" s="97"/>
      <c r="I148" s="99"/>
      <c r="J148" s="101"/>
      <c r="K148" s="101"/>
      <c r="L148" s="108">
        <f t="shared" si="4"/>
        <v>0</v>
      </c>
      <c r="M148" s="102"/>
      <c r="N148" s="103"/>
      <c r="O148" s="104"/>
      <c r="P148" s="104"/>
      <c r="Q148" s="105"/>
      <c r="R148" s="110" t="str">
        <f>IF(L148=0,"",IF(ISNA(VLOOKUP(企业人工成本情况!$C$10,人工成本情况指标!$D$1:$F$22,2,0)),"请在表一中填写所属地区信息",IF((N148+O148+P148)/J148*21.75&lt;VLOOKUP(企业人工成本情况!$C$10,人工成本情况指标!$D$2:$F$22,2,0),"此人工资低于最低工资标准","")))</f>
        <v/>
      </c>
      <c r="S148" s="111" t="str">
        <f t="shared" si="5"/>
        <v/>
      </c>
    </row>
    <row r="149" spans="1:19" s="93" customFormat="1" ht="20" customHeight="1">
      <c r="A149" s="107">
        <v>145</v>
      </c>
      <c r="B149" s="99"/>
      <c r="C149" s="99"/>
      <c r="D149" s="100"/>
      <c r="E149" s="99"/>
      <c r="F149" s="96"/>
      <c r="G149" s="98"/>
      <c r="H149" s="97"/>
      <c r="I149" s="99"/>
      <c r="J149" s="101"/>
      <c r="K149" s="101"/>
      <c r="L149" s="108">
        <f t="shared" si="4"/>
        <v>0</v>
      </c>
      <c r="M149" s="102"/>
      <c r="N149" s="103"/>
      <c r="O149" s="104"/>
      <c r="P149" s="104"/>
      <c r="Q149" s="105"/>
      <c r="R149" s="110" t="str">
        <f>IF(L149=0,"",IF(ISNA(VLOOKUP(企业人工成本情况!$C$10,人工成本情况指标!$D$1:$F$22,2,0)),"请在表一中填写所属地区信息",IF((N149+O149+P149)/J149*21.75&lt;VLOOKUP(企业人工成本情况!$C$10,人工成本情况指标!$D$2:$F$22,2,0),"此人工资低于最低工资标准","")))</f>
        <v/>
      </c>
      <c r="S149" s="111" t="str">
        <f t="shared" si="5"/>
        <v/>
      </c>
    </row>
    <row r="150" spans="1:19" s="93" customFormat="1" ht="20" customHeight="1">
      <c r="A150" s="107">
        <v>146</v>
      </c>
      <c r="B150" s="99"/>
      <c r="C150" s="99"/>
      <c r="D150" s="100"/>
      <c r="E150" s="99"/>
      <c r="F150" s="96"/>
      <c r="G150" s="98"/>
      <c r="H150" s="97"/>
      <c r="I150" s="99"/>
      <c r="J150" s="101"/>
      <c r="K150" s="101"/>
      <c r="L150" s="108">
        <f t="shared" si="4"/>
        <v>0</v>
      </c>
      <c r="M150" s="102"/>
      <c r="N150" s="103"/>
      <c r="O150" s="104"/>
      <c r="P150" s="104"/>
      <c r="Q150" s="105"/>
      <c r="R150" s="110" t="str">
        <f>IF(L150=0,"",IF(ISNA(VLOOKUP(企业人工成本情况!$C$10,人工成本情况指标!$D$1:$F$22,2,0)),"请在表一中填写所属地区信息",IF((N150+O150+P150)/J150*21.75&lt;VLOOKUP(企业人工成本情况!$C$10,人工成本情况指标!$D$2:$F$22,2,0),"此人工资低于最低工资标准","")))</f>
        <v/>
      </c>
      <c r="S150" s="111" t="str">
        <f t="shared" si="5"/>
        <v/>
      </c>
    </row>
    <row r="151" spans="1:19" s="93" customFormat="1" ht="20" customHeight="1">
      <c r="A151" s="107">
        <v>147</v>
      </c>
      <c r="B151" s="99"/>
      <c r="C151" s="99"/>
      <c r="D151" s="100"/>
      <c r="E151" s="99"/>
      <c r="F151" s="96"/>
      <c r="G151" s="98"/>
      <c r="H151" s="97"/>
      <c r="I151" s="99"/>
      <c r="J151" s="101"/>
      <c r="K151" s="101"/>
      <c r="L151" s="108">
        <f t="shared" si="4"/>
        <v>0</v>
      </c>
      <c r="M151" s="102"/>
      <c r="N151" s="103"/>
      <c r="O151" s="104"/>
      <c r="P151" s="104"/>
      <c r="Q151" s="105"/>
      <c r="R151" s="110" t="str">
        <f>IF(L151=0,"",IF(ISNA(VLOOKUP(企业人工成本情况!$C$10,人工成本情况指标!$D$1:$F$22,2,0)),"请在表一中填写所属地区信息",IF((N151+O151+P151)/J151*21.75&lt;VLOOKUP(企业人工成本情况!$C$10,人工成本情况指标!$D$2:$F$22,2,0),"此人工资低于最低工资标准","")))</f>
        <v/>
      </c>
      <c r="S151" s="111" t="str">
        <f t="shared" si="5"/>
        <v/>
      </c>
    </row>
    <row r="152" spans="1:19" s="93" customFormat="1" ht="20" customHeight="1">
      <c r="A152" s="106">
        <v>148</v>
      </c>
      <c r="B152" s="99"/>
      <c r="C152" s="99"/>
      <c r="D152" s="100"/>
      <c r="E152" s="99"/>
      <c r="F152" s="96"/>
      <c r="G152" s="98"/>
      <c r="H152" s="97"/>
      <c r="I152" s="99"/>
      <c r="J152" s="101"/>
      <c r="K152" s="101"/>
      <c r="L152" s="108">
        <f t="shared" si="4"/>
        <v>0</v>
      </c>
      <c r="M152" s="102"/>
      <c r="N152" s="103"/>
      <c r="O152" s="104"/>
      <c r="P152" s="104"/>
      <c r="Q152" s="105"/>
      <c r="R152" s="110" t="str">
        <f>IF(L152=0,"",IF(ISNA(VLOOKUP(企业人工成本情况!$C$10,人工成本情况指标!$D$1:$F$22,2,0)),"请在表一中填写所属地区信息",IF((N152+O152+P152)/J152*21.75&lt;VLOOKUP(企业人工成本情况!$C$10,人工成本情况指标!$D$2:$F$22,2,0),"此人工资低于最低工资标准","")))</f>
        <v/>
      </c>
      <c r="S152" s="111" t="str">
        <f t="shared" si="5"/>
        <v/>
      </c>
    </row>
    <row r="153" spans="1:19" s="93" customFormat="1" ht="20" customHeight="1">
      <c r="A153" s="107">
        <v>149</v>
      </c>
      <c r="B153" s="99"/>
      <c r="C153" s="99"/>
      <c r="D153" s="100"/>
      <c r="E153" s="99"/>
      <c r="F153" s="96"/>
      <c r="G153" s="98"/>
      <c r="H153" s="97"/>
      <c r="I153" s="99"/>
      <c r="J153" s="101"/>
      <c r="K153" s="101"/>
      <c r="L153" s="108">
        <f t="shared" si="4"/>
        <v>0</v>
      </c>
      <c r="M153" s="102"/>
      <c r="N153" s="103"/>
      <c r="O153" s="104"/>
      <c r="P153" s="104"/>
      <c r="Q153" s="105"/>
      <c r="R153" s="110" t="str">
        <f>IF(L153=0,"",IF(ISNA(VLOOKUP(企业人工成本情况!$C$10,人工成本情况指标!$D$1:$F$22,2,0)),"请在表一中填写所属地区信息",IF((N153+O153+P153)/J153*21.75&lt;VLOOKUP(企业人工成本情况!$C$10,人工成本情况指标!$D$2:$F$22,2,0),"此人工资低于最低工资标准","")))</f>
        <v/>
      </c>
      <c r="S153" s="111" t="str">
        <f t="shared" si="5"/>
        <v/>
      </c>
    </row>
    <row r="154" spans="1:19" s="93" customFormat="1" ht="20" customHeight="1">
      <c r="A154" s="107">
        <v>150</v>
      </c>
      <c r="B154" s="99"/>
      <c r="C154" s="99"/>
      <c r="D154" s="100"/>
      <c r="E154" s="99"/>
      <c r="F154" s="96"/>
      <c r="G154" s="98"/>
      <c r="H154" s="97"/>
      <c r="I154" s="99"/>
      <c r="J154" s="101"/>
      <c r="K154" s="101"/>
      <c r="L154" s="108">
        <f t="shared" si="4"/>
        <v>0</v>
      </c>
      <c r="M154" s="102"/>
      <c r="N154" s="103"/>
      <c r="O154" s="104"/>
      <c r="P154" s="104"/>
      <c r="Q154" s="105"/>
      <c r="R154" s="110" t="str">
        <f>IF(L154=0,"",IF(ISNA(VLOOKUP(企业人工成本情况!$C$10,人工成本情况指标!$D$1:$F$22,2,0)),"请在表一中填写所属地区信息",IF((N154+O154+P154)/J154*21.75&lt;VLOOKUP(企业人工成本情况!$C$10,人工成本情况指标!$D$2:$F$22,2,0),"此人工资低于最低工资标准","")))</f>
        <v/>
      </c>
      <c r="S154" s="111" t="str">
        <f t="shared" si="5"/>
        <v/>
      </c>
    </row>
    <row r="155" spans="1:19" s="93" customFormat="1" ht="20" customHeight="1">
      <c r="A155" s="107">
        <v>151</v>
      </c>
      <c r="B155" s="99"/>
      <c r="C155" s="99"/>
      <c r="D155" s="100"/>
      <c r="E155" s="99"/>
      <c r="F155" s="96"/>
      <c r="G155" s="98"/>
      <c r="H155" s="97"/>
      <c r="I155" s="99"/>
      <c r="J155" s="101"/>
      <c r="K155" s="101"/>
      <c r="L155" s="108">
        <f t="shared" si="4"/>
        <v>0</v>
      </c>
      <c r="M155" s="102"/>
      <c r="N155" s="103"/>
      <c r="O155" s="104"/>
      <c r="P155" s="104"/>
      <c r="Q155" s="105"/>
      <c r="R155" s="110" t="str">
        <f>IF(L155=0,"",IF(ISNA(VLOOKUP(企业人工成本情况!$C$10,人工成本情况指标!$D$1:$F$22,2,0)),"请在表一中填写所属地区信息",IF((N155+O155+P155)/J155*21.75&lt;VLOOKUP(企业人工成本情况!$C$10,人工成本情况指标!$D$2:$F$22,2,0),"此人工资低于最低工资标准","")))</f>
        <v/>
      </c>
      <c r="S155" s="111" t="str">
        <f t="shared" si="5"/>
        <v/>
      </c>
    </row>
    <row r="156" spans="1:19" s="93" customFormat="1" ht="20" customHeight="1">
      <c r="A156" s="107">
        <v>152</v>
      </c>
      <c r="B156" s="99"/>
      <c r="C156" s="99"/>
      <c r="D156" s="100"/>
      <c r="E156" s="99"/>
      <c r="F156" s="96"/>
      <c r="G156" s="98"/>
      <c r="H156" s="97"/>
      <c r="I156" s="99"/>
      <c r="J156" s="101"/>
      <c r="K156" s="101"/>
      <c r="L156" s="108">
        <f t="shared" si="4"/>
        <v>0</v>
      </c>
      <c r="M156" s="102"/>
      <c r="N156" s="103"/>
      <c r="O156" s="104"/>
      <c r="P156" s="104"/>
      <c r="Q156" s="105"/>
      <c r="R156" s="110" t="str">
        <f>IF(L156=0,"",IF(ISNA(VLOOKUP(企业人工成本情况!$C$10,人工成本情况指标!$D$1:$F$22,2,0)),"请在表一中填写所属地区信息",IF((N156+O156+P156)/J156*21.75&lt;VLOOKUP(企业人工成本情况!$C$10,人工成本情况指标!$D$2:$F$22,2,0),"此人工资低于最低工资标准","")))</f>
        <v/>
      </c>
      <c r="S156" s="111" t="str">
        <f t="shared" si="5"/>
        <v/>
      </c>
    </row>
    <row r="157" spans="1:19" s="93" customFormat="1" ht="20" customHeight="1">
      <c r="A157" s="107">
        <v>153</v>
      </c>
      <c r="B157" s="99"/>
      <c r="C157" s="99"/>
      <c r="D157" s="100"/>
      <c r="E157" s="99"/>
      <c r="F157" s="96"/>
      <c r="G157" s="98"/>
      <c r="H157" s="97"/>
      <c r="I157" s="99"/>
      <c r="J157" s="101"/>
      <c r="K157" s="101"/>
      <c r="L157" s="108">
        <f t="shared" si="4"/>
        <v>0</v>
      </c>
      <c r="M157" s="102"/>
      <c r="N157" s="103"/>
      <c r="O157" s="104"/>
      <c r="P157" s="104"/>
      <c r="Q157" s="105"/>
      <c r="R157" s="110" t="str">
        <f>IF(L157=0,"",IF(ISNA(VLOOKUP(企业人工成本情况!$C$10,人工成本情况指标!$D$1:$F$22,2,0)),"请在表一中填写所属地区信息",IF((N157+O157+P157)/J157*21.75&lt;VLOOKUP(企业人工成本情况!$C$10,人工成本情况指标!$D$2:$F$22,2,0),"此人工资低于最低工资标准","")))</f>
        <v/>
      </c>
      <c r="S157" s="111" t="str">
        <f t="shared" si="5"/>
        <v/>
      </c>
    </row>
    <row r="158" spans="1:19" s="93" customFormat="1" ht="20" customHeight="1">
      <c r="A158" s="107">
        <v>154</v>
      </c>
      <c r="B158" s="99"/>
      <c r="C158" s="99"/>
      <c r="D158" s="100"/>
      <c r="E158" s="99"/>
      <c r="F158" s="96"/>
      <c r="G158" s="98"/>
      <c r="H158" s="97"/>
      <c r="I158" s="99"/>
      <c r="J158" s="101"/>
      <c r="K158" s="101"/>
      <c r="L158" s="108">
        <f t="shared" si="4"/>
        <v>0</v>
      </c>
      <c r="M158" s="102"/>
      <c r="N158" s="103"/>
      <c r="O158" s="104"/>
      <c r="P158" s="104"/>
      <c r="Q158" s="105"/>
      <c r="R158" s="110" t="str">
        <f>IF(L158=0,"",IF(ISNA(VLOOKUP(企业人工成本情况!$C$10,人工成本情况指标!$D$1:$F$22,2,0)),"请在表一中填写所属地区信息",IF((N158+O158+P158)/J158*21.75&lt;VLOOKUP(企业人工成本情况!$C$10,人工成本情况指标!$D$2:$F$22,2,0),"此人工资低于最低工资标准","")))</f>
        <v/>
      </c>
      <c r="S158" s="111" t="str">
        <f t="shared" si="5"/>
        <v/>
      </c>
    </row>
    <row r="159" spans="1:19" s="93" customFormat="1" ht="20" customHeight="1">
      <c r="A159" s="106">
        <v>155</v>
      </c>
      <c r="B159" s="99"/>
      <c r="C159" s="99"/>
      <c r="D159" s="100"/>
      <c r="E159" s="99"/>
      <c r="F159" s="96"/>
      <c r="G159" s="98"/>
      <c r="H159" s="97"/>
      <c r="I159" s="99"/>
      <c r="J159" s="101"/>
      <c r="K159" s="101"/>
      <c r="L159" s="108">
        <f t="shared" si="4"/>
        <v>0</v>
      </c>
      <c r="M159" s="102"/>
      <c r="N159" s="103"/>
      <c r="O159" s="104"/>
      <c r="P159" s="104"/>
      <c r="Q159" s="105"/>
      <c r="R159" s="110" t="str">
        <f>IF(L159=0,"",IF(ISNA(VLOOKUP(企业人工成本情况!$C$10,人工成本情况指标!$D$1:$F$22,2,0)),"请在表一中填写所属地区信息",IF((N159+O159+P159)/J159*21.75&lt;VLOOKUP(企业人工成本情况!$C$10,人工成本情况指标!$D$2:$F$22,2,0),"此人工资低于最低工资标准","")))</f>
        <v/>
      </c>
      <c r="S159" s="111" t="str">
        <f t="shared" si="5"/>
        <v/>
      </c>
    </row>
    <row r="160" spans="1:19" s="93" customFormat="1" ht="20" customHeight="1">
      <c r="A160" s="107">
        <v>156</v>
      </c>
      <c r="B160" s="99"/>
      <c r="C160" s="99"/>
      <c r="D160" s="100"/>
      <c r="E160" s="99"/>
      <c r="F160" s="96"/>
      <c r="G160" s="98"/>
      <c r="H160" s="97"/>
      <c r="I160" s="99"/>
      <c r="J160" s="101"/>
      <c r="K160" s="101"/>
      <c r="L160" s="108">
        <f t="shared" si="4"/>
        <v>0</v>
      </c>
      <c r="M160" s="102"/>
      <c r="N160" s="103"/>
      <c r="O160" s="104"/>
      <c r="P160" s="104"/>
      <c r="Q160" s="105"/>
      <c r="R160" s="110" t="str">
        <f>IF(L160=0,"",IF(ISNA(VLOOKUP(企业人工成本情况!$C$10,人工成本情况指标!$D$1:$F$22,2,0)),"请在表一中填写所属地区信息",IF((N160+O160+P160)/J160*21.75&lt;VLOOKUP(企业人工成本情况!$C$10,人工成本情况指标!$D$2:$F$22,2,0),"此人工资低于最低工资标准","")))</f>
        <v/>
      </c>
      <c r="S160" s="111" t="str">
        <f t="shared" si="5"/>
        <v/>
      </c>
    </row>
    <row r="161" spans="1:19" s="93" customFormat="1" ht="20" customHeight="1">
      <c r="A161" s="107">
        <v>157</v>
      </c>
      <c r="B161" s="99"/>
      <c r="C161" s="99"/>
      <c r="D161" s="100"/>
      <c r="E161" s="99"/>
      <c r="F161" s="96"/>
      <c r="G161" s="98"/>
      <c r="H161" s="97"/>
      <c r="I161" s="99"/>
      <c r="J161" s="101"/>
      <c r="K161" s="101"/>
      <c r="L161" s="108">
        <f t="shared" si="4"/>
        <v>0</v>
      </c>
      <c r="M161" s="102"/>
      <c r="N161" s="103"/>
      <c r="O161" s="104"/>
      <c r="P161" s="104"/>
      <c r="Q161" s="105"/>
      <c r="R161" s="110" t="str">
        <f>IF(L161=0,"",IF(ISNA(VLOOKUP(企业人工成本情况!$C$10,人工成本情况指标!$D$1:$F$22,2,0)),"请在表一中填写所属地区信息",IF((N161+O161+P161)/J161*21.75&lt;VLOOKUP(企业人工成本情况!$C$10,人工成本情况指标!$D$2:$F$22,2,0),"此人工资低于最低工资标准","")))</f>
        <v/>
      </c>
      <c r="S161" s="111" t="str">
        <f t="shared" si="5"/>
        <v/>
      </c>
    </row>
    <row r="162" spans="1:19" s="93" customFormat="1" ht="20" customHeight="1">
      <c r="A162" s="107">
        <v>158</v>
      </c>
      <c r="B162" s="99"/>
      <c r="C162" s="99"/>
      <c r="D162" s="100"/>
      <c r="E162" s="99"/>
      <c r="F162" s="96"/>
      <c r="G162" s="98"/>
      <c r="H162" s="97"/>
      <c r="I162" s="99"/>
      <c r="J162" s="101"/>
      <c r="K162" s="101"/>
      <c r="L162" s="108">
        <f t="shared" si="4"/>
        <v>0</v>
      </c>
      <c r="M162" s="102"/>
      <c r="N162" s="103"/>
      <c r="O162" s="104"/>
      <c r="P162" s="104"/>
      <c r="Q162" s="105"/>
      <c r="R162" s="110" t="str">
        <f>IF(L162=0,"",IF(ISNA(VLOOKUP(企业人工成本情况!$C$10,人工成本情况指标!$D$1:$F$22,2,0)),"请在表一中填写所属地区信息",IF((N162+O162+P162)/J162*21.75&lt;VLOOKUP(企业人工成本情况!$C$10,人工成本情况指标!$D$2:$F$22,2,0),"此人工资低于最低工资标准","")))</f>
        <v/>
      </c>
      <c r="S162" s="111" t="str">
        <f t="shared" si="5"/>
        <v/>
      </c>
    </row>
    <row r="163" spans="1:19" s="93" customFormat="1" ht="20" customHeight="1">
      <c r="A163" s="107">
        <v>159</v>
      </c>
      <c r="B163" s="99"/>
      <c r="C163" s="99"/>
      <c r="D163" s="100"/>
      <c r="E163" s="99"/>
      <c r="F163" s="96"/>
      <c r="G163" s="98"/>
      <c r="H163" s="97"/>
      <c r="I163" s="99"/>
      <c r="J163" s="101"/>
      <c r="K163" s="101"/>
      <c r="L163" s="108">
        <f t="shared" si="4"/>
        <v>0</v>
      </c>
      <c r="M163" s="102"/>
      <c r="N163" s="103"/>
      <c r="O163" s="104"/>
      <c r="P163" s="104"/>
      <c r="Q163" s="105"/>
      <c r="R163" s="110" t="str">
        <f>IF(L163=0,"",IF(ISNA(VLOOKUP(企业人工成本情况!$C$10,人工成本情况指标!$D$1:$F$22,2,0)),"请在表一中填写所属地区信息",IF((N163+O163+P163)/J163*21.75&lt;VLOOKUP(企业人工成本情况!$C$10,人工成本情况指标!$D$2:$F$22,2,0),"此人工资低于最低工资标准","")))</f>
        <v/>
      </c>
      <c r="S163" s="111" t="str">
        <f t="shared" si="5"/>
        <v/>
      </c>
    </row>
    <row r="164" spans="1:19" s="93" customFormat="1" ht="20" customHeight="1">
      <c r="A164" s="107">
        <v>160</v>
      </c>
      <c r="B164" s="99"/>
      <c r="C164" s="99"/>
      <c r="D164" s="100"/>
      <c r="E164" s="99"/>
      <c r="F164" s="96"/>
      <c r="G164" s="98"/>
      <c r="H164" s="97"/>
      <c r="I164" s="99"/>
      <c r="J164" s="101"/>
      <c r="K164" s="101"/>
      <c r="L164" s="108">
        <f t="shared" si="4"/>
        <v>0</v>
      </c>
      <c r="M164" s="102"/>
      <c r="N164" s="103"/>
      <c r="O164" s="104"/>
      <c r="P164" s="104"/>
      <c r="Q164" s="105"/>
      <c r="R164" s="110" t="str">
        <f>IF(L164=0,"",IF(ISNA(VLOOKUP(企业人工成本情况!$C$10,人工成本情况指标!$D$1:$F$22,2,0)),"请在表一中填写所属地区信息",IF((N164+O164+P164)/J164*21.75&lt;VLOOKUP(企业人工成本情况!$C$10,人工成本情况指标!$D$2:$F$22,2,0),"此人工资低于最低工资标准","")))</f>
        <v/>
      </c>
      <c r="S164" s="111" t="str">
        <f t="shared" si="5"/>
        <v/>
      </c>
    </row>
    <row r="165" spans="1:19" s="93" customFormat="1" ht="20" customHeight="1">
      <c r="A165" s="107">
        <v>161</v>
      </c>
      <c r="B165" s="99"/>
      <c r="C165" s="99"/>
      <c r="D165" s="100"/>
      <c r="E165" s="99"/>
      <c r="F165" s="96"/>
      <c r="G165" s="98"/>
      <c r="H165" s="97"/>
      <c r="I165" s="99"/>
      <c r="J165" s="101"/>
      <c r="K165" s="101"/>
      <c r="L165" s="108">
        <f t="shared" si="4"/>
        <v>0</v>
      </c>
      <c r="M165" s="102"/>
      <c r="N165" s="103"/>
      <c r="O165" s="104"/>
      <c r="P165" s="104"/>
      <c r="Q165" s="105"/>
      <c r="R165" s="110" t="str">
        <f>IF(L165=0,"",IF(ISNA(VLOOKUP(企业人工成本情况!$C$10,人工成本情况指标!$D$1:$F$22,2,0)),"请在表一中填写所属地区信息",IF((N165+O165+P165)/J165*21.75&lt;VLOOKUP(企业人工成本情况!$C$10,人工成本情况指标!$D$2:$F$22,2,0),"此人工资低于最低工资标准","")))</f>
        <v/>
      </c>
      <c r="S165" s="111" t="str">
        <f t="shared" si="5"/>
        <v/>
      </c>
    </row>
    <row r="166" spans="1:19" s="93" customFormat="1" ht="20" customHeight="1">
      <c r="A166" s="106">
        <v>162</v>
      </c>
      <c r="B166" s="99"/>
      <c r="C166" s="99"/>
      <c r="D166" s="100"/>
      <c r="E166" s="99"/>
      <c r="F166" s="96"/>
      <c r="G166" s="98"/>
      <c r="H166" s="97"/>
      <c r="I166" s="99"/>
      <c r="J166" s="101"/>
      <c r="K166" s="101"/>
      <c r="L166" s="108">
        <f t="shared" si="4"/>
        <v>0</v>
      </c>
      <c r="M166" s="102"/>
      <c r="N166" s="103"/>
      <c r="O166" s="104"/>
      <c r="P166" s="104"/>
      <c r="Q166" s="105"/>
      <c r="R166" s="110" t="str">
        <f>IF(L166=0,"",IF(ISNA(VLOOKUP(企业人工成本情况!$C$10,人工成本情况指标!$D$1:$F$22,2,0)),"请在表一中填写所属地区信息",IF((N166+O166+P166)/J166*21.75&lt;VLOOKUP(企业人工成本情况!$C$10,人工成本情况指标!$D$2:$F$22,2,0),"此人工资低于最低工资标准","")))</f>
        <v/>
      </c>
      <c r="S166" s="111" t="str">
        <f t="shared" si="5"/>
        <v/>
      </c>
    </row>
    <row r="167" spans="1:19" s="93" customFormat="1" ht="20" customHeight="1">
      <c r="A167" s="107">
        <v>163</v>
      </c>
      <c r="B167" s="99"/>
      <c r="C167" s="99"/>
      <c r="D167" s="100"/>
      <c r="E167" s="99"/>
      <c r="F167" s="96"/>
      <c r="G167" s="98"/>
      <c r="H167" s="97"/>
      <c r="I167" s="99"/>
      <c r="J167" s="101"/>
      <c r="K167" s="101"/>
      <c r="L167" s="108">
        <f t="shared" si="4"/>
        <v>0</v>
      </c>
      <c r="M167" s="102"/>
      <c r="N167" s="103"/>
      <c r="O167" s="104"/>
      <c r="P167" s="104"/>
      <c r="Q167" s="105"/>
      <c r="R167" s="110" t="str">
        <f>IF(L167=0,"",IF(ISNA(VLOOKUP(企业人工成本情况!$C$10,人工成本情况指标!$D$1:$F$22,2,0)),"请在表一中填写所属地区信息",IF((N167+O167+P167)/J167*21.75&lt;VLOOKUP(企业人工成本情况!$C$10,人工成本情况指标!$D$2:$F$22,2,0),"此人工资低于最低工资标准","")))</f>
        <v/>
      </c>
      <c r="S167" s="111" t="str">
        <f t="shared" si="5"/>
        <v/>
      </c>
    </row>
    <row r="168" spans="1:19" s="93" customFormat="1" ht="20" customHeight="1">
      <c r="A168" s="107">
        <v>164</v>
      </c>
      <c r="B168" s="99"/>
      <c r="C168" s="99"/>
      <c r="D168" s="100"/>
      <c r="E168" s="99"/>
      <c r="F168" s="96"/>
      <c r="G168" s="98"/>
      <c r="H168" s="97"/>
      <c r="I168" s="99"/>
      <c r="J168" s="101"/>
      <c r="K168" s="101"/>
      <c r="L168" s="108">
        <f t="shared" si="4"/>
        <v>0</v>
      </c>
      <c r="M168" s="102"/>
      <c r="N168" s="103"/>
      <c r="O168" s="104"/>
      <c r="P168" s="104"/>
      <c r="Q168" s="105"/>
      <c r="R168" s="110" t="str">
        <f>IF(L168=0,"",IF(ISNA(VLOOKUP(企业人工成本情况!$C$10,人工成本情况指标!$D$1:$F$22,2,0)),"请在表一中填写所属地区信息",IF((N168+O168+P168)/J168*21.75&lt;VLOOKUP(企业人工成本情况!$C$10,人工成本情况指标!$D$2:$F$22,2,0),"此人工资低于最低工资标准","")))</f>
        <v/>
      </c>
      <c r="S168" s="111" t="str">
        <f t="shared" si="5"/>
        <v/>
      </c>
    </row>
    <row r="169" spans="1:19" s="93" customFormat="1" ht="20" customHeight="1">
      <c r="A169" s="107">
        <v>165</v>
      </c>
      <c r="B169" s="99"/>
      <c r="C169" s="99"/>
      <c r="D169" s="100"/>
      <c r="E169" s="99"/>
      <c r="F169" s="96"/>
      <c r="G169" s="98"/>
      <c r="H169" s="97"/>
      <c r="I169" s="99"/>
      <c r="J169" s="101"/>
      <c r="K169" s="101"/>
      <c r="L169" s="108">
        <f t="shared" si="4"/>
        <v>0</v>
      </c>
      <c r="M169" s="102"/>
      <c r="N169" s="103"/>
      <c r="O169" s="104"/>
      <c r="P169" s="104"/>
      <c r="Q169" s="105"/>
      <c r="R169" s="110" t="str">
        <f>IF(L169=0,"",IF(ISNA(VLOOKUP(企业人工成本情况!$C$10,人工成本情况指标!$D$1:$F$22,2,0)),"请在表一中填写所属地区信息",IF((N169+O169+P169)/J169*21.75&lt;VLOOKUP(企业人工成本情况!$C$10,人工成本情况指标!$D$2:$F$22,2,0),"此人工资低于最低工资标准","")))</f>
        <v/>
      </c>
      <c r="S169" s="111" t="str">
        <f t="shared" si="5"/>
        <v/>
      </c>
    </row>
    <row r="170" spans="1:19" s="93" customFormat="1" ht="20" customHeight="1">
      <c r="A170" s="107">
        <v>166</v>
      </c>
      <c r="B170" s="99"/>
      <c r="C170" s="99"/>
      <c r="D170" s="100"/>
      <c r="E170" s="99"/>
      <c r="F170" s="96"/>
      <c r="G170" s="98"/>
      <c r="H170" s="97"/>
      <c r="I170" s="99"/>
      <c r="J170" s="101"/>
      <c r="K170" s="101"/>
      <c r="L170" s="108">
        <f t="shared" si="4"/>
        <v>0</v>
      </c>
      <c r="M170" s="102"/>
      <c r="N170" s="103"/>
      <c r="O170" s="104"/>
      <c r="P170" s="104"/>
      <c r="Q170" s="105"/>
      <c r="R170" s="110" t="str">
        <f>IF(L170=0,"",IF(ISNA(VLOOKUP(企业人工成本情况!$C$10,人工成本情况指标!$D$1:$F$22,2,0)),"请在表一中填写所属地区信息",IF((N170+O170+P170)/J170*21.75&lt;VLOOKUP(企业人工成本情况!$C$10,人工成本情况指标!$D$2:$F$22,2,0),"此人工资低于最低工资标准","")))</f>
        <v/>
      </c>
      <c r="S170" s="111" t="str">
        <f t="shared" si="5"/>
        <v/>
      </c>
    </row>
    <row r="171" spans="1:19" s="93" customFormat="1" ht="20" customHeight="1">
      <c r="A171" s="107">
        <v>167</v>
      </c>
      <c r="B171" s="99"/>
      <c r="C171" s="99"/>
      <c r="D171" s="100"/>
      <c r="E171" s="99"/>
      <c r="F171" s="96"/>
      <c r="G171" s="98"/>
      <c r="H171" s="97"/>
      <c r="I171" s="99"/>
      <c r="J171" s="101"/>
      <c r="K171" s="101"/>
      <c r="L171" s="108">
        <f t="shared" si="4"/>
        <v>0</v>
      </c>
      <c r="M171" s="102"/>
      <c r="N171" s="103"/>
      <c r="O171" s="104"/>
      <c r="P171" s="104"/>
      <c r="Q171" s="105"/>
      <c r="R171" s="110" t="str">
        <f>IF(L171=0,"",IF(ISNA(VLOOKUP(企业人工成本情况!$C$10,人工成本情况指标!$D$1:$F$22,2,0)),"请在表一中填写所属地区信息",IF((N171+O171+P171)/J171*21.75&lt;VLOOKUP(企业人工成本情况!$C$10,人工成本情况指标!$D$2:$F$22,2,0),"此人工资低于最低工资标准","")))</f>
        <v/>
      </c>
      <c r="S171" s="111" t="str">
        <f t="shared" si="5"/>
        <v/>
      </c>
    </row>
    <row r="172" spans="1:19" s="93" customFormat="1" ht="20" customHeight="1">
      <c r="A172" s="107">
        <v>168</v>
      </c>
      <c r="B172" s="99"/>
      <c r="C172" s="99"/>
      <c r="D172" s="100"/>
      <c r="E172" s="99"/>
      <c r="F172" s="96"/>
      <c r="G172" s="98"/>
      <c r="H172" s="97"/>
      <c r="I172" s="99"/>
      <c r="J172" s="101"/>
      <c r="K172" s="101"/>
      <c r="L172" s="108">
        <f t="shared" si="4"/>
        <v>0</v>
      </c>
      <c r="M172" s="102"/>
      <c r="N172" s="103"/>
      <c r="O172" s="104"/>
      <c r="P172" s="104"/>
      <c r="Q172" s="105"/>
      <c r="R172" s="110" t="str">
        <f>IF(L172=0,"",IF(ISNA(VLOOKUP(企业人工成本情况!$C$10,人工成本情况指标!$D$1:$F$22,2,0)),"请在表一中填写所属地区信息",IF((N172+O172+P172)/J172*21.75&lt;VLOOKUP(企业人工成本情况!$C$10,人工成本情况指标!$D$2:$F$22,2,0),"此人工资低于最低工资标准","")))</f>
        <v/>
      </c>
      <c r="S172" s="111" t="str">
        <f t="shared" si="5"/>
        <v/>
      </c>
    </row>
    <row r="173" spans="1:19" s="93" customFormat="1" ht="20" customHeight="1">
      <c r="A173" s="106">
        <v>169</v>
      </c>
      <c r="B173" s="99"/>
      <c r="C173" s="99"/>
      <c r="D173" s="100"/>
      <c r="E173" s="99"/>
      <c r="F173" s="96"/>
      <c r="G173" s="98"/>
      <c r="H173" s="97"/>
      <c r="I173" s="99"/>
      <c r="J173" s="101"/>
      <c r="K173" s="101"/>
      <c r="L173" s="108">
        <f t="shared" si="4"/>
        <v>0</v>
      </c>
      <c r="M173" s="102"/>
      <c r="N173" s="103"/>
      <c r="O173" s="104"/>
      <c r="P173" s="104"/>
      <c r="Q173" s="105"/>
      <c r="R173" s="110" t="str">
        <f>IF(L173=0,"",IF(ISNA(VLOOKUP(企业人工成本情况!$C$10,人工成本情况指标!$D$1:$F$22,2,0)),"请在表一中填写所属地区信息",IF((N173+O173+P173)/J173*21.75&lt;VLOOKUP(企业人工成本情况!$C$10,人工成本情况指标!$D$2:$F$22,2,0),"此人工资低于最低工资标准","")))</f>
        <v/>
      </c>
      <c r="S173" s="111" t="str">
        <f t="shared" si="5"/>
        <v/>
      </c>
    </row>
    <row r="174" spans="1:19" s="93" customFormat="1" ht="20" customHeight="1">
      <c r="A174" s="107">
        <v>170</v>
      </c>
      <c r="B174" s="99"/>
      <c r="C174" s="99"/>
      <c r="D174" s="100"/>
      <c r="E174" s="99"/>
      <c r="F174" s="96"/>
      <c r="G174" s="98"/>
      <c r="H174" s="97"/>
      <c r="I174" s="99"/>
      <c r="J174" s="101"/>
      <c r="K174" s="101"/>
      <c r="L174" s="108">
        <f t="shared" si="4"/>
        <v>0</v>
      </c>
      <c r="M174" s="102"/>
      <c r="N174" s="103"/>
      <c r="O174" s="104"/>
      <c r="P174" s="104"/>
      <c r="Q174" s="105"/>
      <c r="R174" s="110" t="str">
        <f>IF(L174=0,"",IF(ISNA(VLOOKUP(企业人工成本情况!$C$10,人工成本情况指标!$D$1:$F$22,2,0)),"请在表一中填写所属地区信息",IF((N174+O174+P174)/J174*21.75&lt;VLOOKUP(企业人工成本情况!$C$10,人工成本情况指标!$D$2:$F$22,2,0),"此人工资低于最低工资标准","")))</f>
        <v/>
      </c>
      <c r="S174" s="111" t="str">
        <f t="shared" si="5"/>
        <v/>
      </c>
    </row>
    <row r="175" spans="1:19" s="93" customFormat="1" ht="20" customHeight="1">
      <c r="A175" s="107">
        <v>171</v>
      </c>
      <c r="B175" s="99"/>
      <c r="C175" s="99"/>
      <c r="D175" s="100"/>
      <c r="E175" s="99"/>
      <c r="F175" s="96"/>
      <c r="G175" s="98"/>
      <c r="H175" s="97"/>
      <c r="I175" s="99"/>
      <c r="J175" s="101"/>
      <c r="K175" s="101"/>
      <c r="L175" s="108">
        <f t="shared" si="4"/>
        <v>0</v>
      </c>
      <c r="M175" s="102"/>
      <c r="N175" s="103"/>
      <c r="O175" s="104"/>
      <c r="P175" s="104"/>
      <c r="Q175" s="105"/>
      <c r="R175" s="110" t="str">
        <f>IF(L175=0,"",IF(ISNA(VLOOKUP(企业人工成本情况!$C$10,人工成本情况指标!$D$1:$F$22,2,0)),"请在表一中填写所属地区信息",IF((N175+O175+P175)/J175*21.75&lt;VLOOKUP(企业人工成本情况!$C$10,人工成本情况指标!$D$2:$F$22,2,0),"此人工资低于最低工资标准","")))</f>
        <v/>
      </c>
      <c r="S175" s="111" t="str">
        <f t="shared" si="5"/>
        <v/>
      </c>
    </row>
    <row r="176" spans="1:19" s="93" customFormat="1" ht="20" customHeight="1">
      <c r="A176" s="107">
        <v>172</v>
      </c>
      <c r="B176" s="99"/>
      <c r="C176" s="99"/>
      <c r="D176" s="100"/>
      <c r="E176" s="99"/>
      <c r="F176" s="96"/>
      <c r="G176" s="98"/>
      <c r="H176" s="97"/>
      <c r="I176" s="99"/>
      <c r="J176" s="101"/>
      <c r="K176" s="101"/>
      <c r="L176" s="108">
        <f t="shared" si="4"/>
        <v>0</v>
      </c>
      <c r="M176" s="102"/>
      <c r="N176" s="103"/>
      <c r="O176" s="104"/>
      <c r="P176" s="104"/>
      <c r="Q176" s="105"/>
      <c r="R176" s="110" t="str">
        <f>IF(L176=0,"",IF(ISNA(VLOOKUP(企业人工成本情况!$C$10,人工成本情况指标!$D$1:$F$22,2,0)),"请在表一中填写所属地区信息",IF((N176+O176+P176)/J176*21.75&lt;VLOOKUP(企业人工成本情况!$C$10,人工成本情况指标!$D$2:$F$22,2,0),"此人工资低于最低工资标准","")))</f>
        <v/>
      </c>
      <c r="S176" s="111" t="str">
        <f t="shared" si="5"/>
        <v/>
      </c>
    </row>
    <row r="177" spans="1:19" s="93" customFormat="1" ht="20" customHeight="1">
      <c r="A177" s="107">
        <v>173</v>
      </c>
      <c r="B177" s="99"/>
      <c r="C177" s="99"/>
      <c r="D177" s="100"/>
      <c r="E177" s="99"/>
      <c r="F177" s="96"/>
      <c r="G177" s="98"/>
      <c r="H177" s="97"/>
      <c r="I177" s="99"/>
      <c r="J177" s="101"/>
      <c r="K177" s="101"/>
      <c r="L177" s="108">
        <f t="shared" si="4"/>
        <v>0</v>
      </c>
      <c r="M177" s="102"/>
      <c r="N177" s="103"/>
      <c r="O177" s="104"/>
      <c r="P177" s="104"/>
      <c r="Q177" s="105"/>
      <c r="R177" s="110" t="str">
        <f>IF(L177=0,"",IF(ISNA(VLOOKUP(企业人工成本情况!$C$10,人工成本情况指标!$D$1:$F$22,2,0)),"请在表一中填写所属地区信息",IF((N177+O177+P177)/J177*21.75&lt;VLOOKUP(企业人工成本情况!$C$10,人工成本情况指标!$D$2:$F$22,2,0),"此人工资低于最低工资标准","")))</f>
        <v/>
      </c>
      <c r="S177" s="111" t="str">
        <f t="shared" si="5"/>
        <v/>
      </c>
    </row>
    <row r="178" spans="1:19" s="93" customFormat="1" ht="20" customHeight="1">
      <c r="A178" s="107">
        <v>174</v>
      </c>
      <c r="B178" s="99"/>
      <c r="C178" s="99"/>
      <c r="D178" s="100"/>
      <c r="E178" s="99"/>
      <c r="F178" s="96"/>
      <c r="G178" s="98"/>
      <c r="H178" s="97"/>
      <c r="I178" s="99"/>
      <c r="J178" s="101"/>
      <c r="K178" s="101"/>
      <c r="L178" s="108">
        <f t="shared" si="4"/>
        <v>0</v>
      </c>
      <c r="M178" s="102"/>
      <c r="N178" s="103"/>
      <c r="O178" s="104"/>
      <c r="P178" s="104"/>
      <c r="Q178" s="105"/>
      <c r="R178" s="110" t="str">
        <f>IF(L178=0,"",IF(ISNA(VLOOKUP(企业人工成本情况!$C$10,人工成本情况指标!$D$1:$F$22,2,0)),"请在表一中填写所属地区信息",IF((N178+O178+P178)/J178*21.75&lt;VLOOKUP(企业人工成本情况!$C$10,人工成本情况指标!$D$2:$F$22,2,0),"此人工资低于最低工资标准","")))</f>
        <v/>
      </c>
      <c r="S178" s="111" t="str">
        <f t="shared" si="5"/>
        <v/>
      </c>
    </row>
    <row r="179" spans="1:19" s="93" customFormat="1" ht="20" customHeight="1">
      <c r="A179" s="107">
        <v>175</v>
      </c>
      <c r="B179" s="99"/>
      <c r="C179" s="99"/>
      <c r="D179" s="100"/>
      <c r="E179" s="99"/>
      <c r="F179" s="96"/>
      <c r="G179" s="98"/>
      <c r="H179" s="97"/>
      <c r="I179" s="99"/>
      <c r="J179" s="101"/>
      <c r="K179" s="101"/>
      <c r="L179" s="108">
        <f t="shared" si="4"/>
        <v>0</v>
      </c>
      <c r="M179" s="102"/>
      <c r="N179" s="103"/>
      <c r="O179" s="104"/>
      <c r="P179" s="104"/>
      <c r="Q179" s="105"/>
      <c r="R179" s="110" t="str">
        <f>IF(L179=0,"",IF(ISNA(VLOOKUP(企业人工成本情况!$C$10,人工成本情况指标!$D$1:$F$22,2,0)),"请在表一中填写所属地区信息",IF((N179+O179+P179)/J179*21.75&lt;VLOOKUP(企业人工成本情况!$C$10,人工成本情况指标!$D$2:$F$22,2,0),"此人工资低于最低工资标准","")))</f>
        <v/>
      </c>
      <c r="S179" s="111" t="str">
        <f t="shared" si="5"/>
        <v/>
      </c>
    </row>
    <row r="180" spans="1:19" s="93" customFormat="1" ht="20" customHeight="1">
      <c r="A180" s="106">
        <v>176</v>
      </c>
      <c r="B180" s="99"/>
      <c r="C180" s="99"/>
      <c r="D180" s="100"/>
      <c r="E180" s="99"/>
      <c r="F180" s="96"/>
      <c r="G180" s="98"/>
      <c r="H180" s="97"/>
      <c r="I180" s="99"/>
      <c r="J180" s="101"/>
      <c r="K180" s="101"/>
      <c r="L180" s="108">
        <f t="shared" si="4"/>
        <v>0</v>
      </c>
      <c r="M180" s="102"/>
      <c r="N180" s="103"/>
      <c r="O180" s="104"/>
      <c r="P180" s="104"/>
      <c r="Q180" s="105"/>
      <c r="R180" s="110" t="str">
        <f>IF(L180=0,"",IF(ISNA(VLOOKUP(企业人工成本情况!$C$10,人工成本情况指标!$D$1:$F$22,2,0)),"请在表一中填写所属地区信息",IF((N180+O180+P180)/J180*21.75&lt;VLOOKUP(企业人工成本情况!$C$10,人工成本情况指标!$D$2:$F$22,2,0),"此人工资低于最低工资标准","")))</f>
        <v/>
      </c>
      <c r="S180" s="111" t="str">
        <f t="shared" si="5"/>
        <v/>
      </c>
    </row>
    <row r="181" spans="1:19" s="93" customFormat="1" ht="20" customHeight="1">
      <c r="A181" s="107">
        <v>177</v>
      </c>
      <c r="B181" s="99"/>
      <c r="C181" s="99"/>
      <c r="D181" s="100"/>
      <c r="E181" s="99"/>
      <c r="F181" s="96"/>
      <c r="G181" s="98"/>
      <c r="H181" s="97"/>
      <c r="I181" s="99"/>
      <c r="J181" s="101"/>
      <c r="K181" s="101"/>
      <c r="L181" s="108">
        <f t="shared" si="4"/>
        <v>0</v>
      </c>
      <c r="M181" s="102"/>
      <c r="N181" s="103"/>
      <c r="O181" s="104"/>
      <c r="P181" s="104"/>
      <c r="Q181" s="105"/>
      <c r="R181" s="110" t="str">
        <f>IF(L181=0,"",IF(ISNA(VLOOKUP(企业人工成本情况!$C$10,人工成本情况指标!$D$1:$F$22,2,0)),"请在表一中填写所属地区信息",IF((N181+O181+P181)/J181*21.75&lt;VLOOKUP(企业人工成本情况!$C$10,人工成本情况指标!$D$2:$F$22,2,0),"此人工资低于最低工资标准","")))</f>
        <v/>
      </c>
      <c r="S181" s="111" t="str">
        <f t="shared" si="5"/>
        <v/>
      </c>
    </row>
    <row r="182" spans="1:19" s="93" customFormat="1" ht="20" customHeight="1">
      <c r="A182" s="107">
        <v>178</v>
      </c>
      <c r="B182" s="99"/>
      <c r="C182" s="99"/>
      <c r="D182" s="100"/>
      <c r="E182" s="99"/>
      <c r="F182" s="96"/>
      <c r="G182" s="98"/>
      <c r="H182" s="97"/>
      <c r="I182" s="99"/>
      <c r="J182" s="101"/>
      <c r="K182" s="101"/>
      <c r="L182" s="108">
        <f t="shared" si="4"/>
        <v>0</v>
      </c>
      <c r="M182" s="102"/>
      <c r="N182" s="103"/>
      <c r="O182" s="104"/>
      <c r="P182" s="104"/>
      <c r="Q182" s="105"/>
      <c r="R182" s="110" t="str">
        <f>IF(L182=0,"",IF(ISNA(VLOOKUP(企业人工成本情况!$C$10,人工成本情况指标!$D$1:$F$22,2,0)),"请在表一中填写所属地区信息",IF((N182+O182+P182)/J182*21.75&lt;VLOOKUP(企业人工成本情况!$C$10,人工成本情况指标!$D$2:$F$22,2,0),"此人工资低于最低工资标准","")))</f>
        <v/>
      </c>
      <c r="S182" s="111" t="str">
        <f t="shared" si="5"/>
        <v/>
      </c>
    </row>
    <row r="183" spans="1:19" s="93" customFormat="1" ht="20" customHeight="1">
      <c r="A183" s="107">
        <v>179</v>
      </c>
      <c r="B183" s="99"/>
      <c r="C183" s="99"/>
      <c r="D183" s="100"/>
      <c r="E183" s="99"/>
      <c r="F183" s="96"/>
      <c r="G183" s="98"/>
      <c r="H183" s="97"/>
      <c r="I183" s="99"/>
      <c r="J183" s="101"/>
      <c r="K183" s="101"/>
      <c r="L183" s="108">
        <f t="shared" si="4"/>
        <v>0</v>
      </c>
      <c r="M183" s="102"/>
      <c r="N183" s="103"/>
      <c r="O183" s="104"/>
      <c r="P183" s="104"/>
      <c r="Q183" s="105"/>
      <c r="R183" s="110" t="str">
        <f>IF(L183=0,"",IF(ISNA(VLOOKUP(企业人工成本情况!$C$10,人工成本情况指标!$D$1:$F$22,2,0)),"请在表一中填写所属地区信息",IF((N183+O183+P183)/J183*21.75&lt;VLOOKUP(企业人工成本情况!$C$10,人工成本情况指标!$D$2:$F$22,2,0),"此人工资低于最低工资标准","")))</f>
        <v/>
      </c>
      <c r="S183" s="111" t="str">
        <f t="shared" si="5"/>
        <v/>
      </c>
    </row>
    <row r="184" spans="1:19" s="93" customFormat="1" ht="20" customHeight="1">
      <c r="A184" s="107">
        <v>180</v>
      </c>
      <c r="B184" s="99"/>
      <c r="C184" s="99"/>
      <c r="D184" s="100"/>
      <c r="E184" s="99"/>
      <c r="F184" s="96"/>
      <c r="G184" s="98"/>
      <c r="H184" s="97"/>
      <c r="I184" s="99"/>
      <c r="J184" s="101"/>
      <c r="K184" s="101"/>
      <c r="L184" s="108">
        <f t="shared" si="4"/>
        <v>0</v>
      </c>
      <c r="M184" s="102"/>
      <c r="N184" s="103"/>
      <c r="O184" s="104"/>
      <c r="P184" s="104"/>
      <c r="Q184" s="105"/>
      <c r="R184" s="110" t="str">
        <f>IF(L184=0,"",IF(ISNA(VLOOKUP(企业人工成本情况!$C$10,人工成本情况指标!$D$1:$F$22,2,0)),"请在表一中填写所属地区信息",IF((N184+O184+P184)/J184*21.75&lt;VLOOKUP(企业人工成本情况!$C$10,人工成本情况指标!$D$2:$F$22,2,0),"此人工资低于最低工资标准","")))</f>
        <v/>
      </c>
      <c r="S184" s="111" t="str">
        <f t="shared" si="5"/>
        <v/>
      </c>
    </row>
    <row r="185" spans="1:19" s="93" customFormat="1" ht="20" customHeight="1">
      <c r="A185" s="107">
        <v>181</v>
      </c>
      <c r="B185" s="99"/>
      <c r="C185" s="99"/>
      <c r="D185" s="100"/>
      <c r="E185" s="99"/>
      <c r="F185" s="96"/>
      <c r="G185" s="98"/>
      <c r="H185" s="97"/>
      <c r="I185" s="99"/>
      <c r="J185" s="101"/>
      <c r="K185" s="101"/>
      <c r="L185" s="108">
        <f t="shared" si="4"/>
        <v>0</v>
      </c>
      <c r="M185" s="102"/>
      <c r="N185" s="103"/>
      <c r="O185" s="104"/>
      <c r="P185" s="104"/>
      <c r="Q185" s="105"/>
      <c r="R185" s="110" t="str">
        <f>IF(L185=0,"",IF(ISNA(VLOOKUP(企业人工成本情况!$C$10,人工成本情况指标!$D$1:$F$22,2,0)),"请在表一中填写所属地区信息",IF((N185+O185+P185)/J185*21.75&lt;VLOOKUP(企业人工成本情况!$C$10,人工成本情况指标!$D$2:$F$22,2,0),"此人工资低于最低工资标准","")))</f>
        <v/>
      </c>
      <c r="S185" s="111" t="str">
        <f t="shared" si="5"/>
        <v/>
      </c>
    </row>
    <row r="186" spans="1:19" s="93" customFormat="1" ht="20" customHeight="1">
      <c r="A186" s="107">
        <v>182</v>
      </c>
      <c r="B186" s="99"/>
      <c r="C186" s="99"/>
      <c r="D186" s="100"/>
      <c r="E186" s="99"/>
      <c r="F186" s="96"/>
      <c r="G186" s="98"/>
      <c r="H186" s="97"/>
      <c r="I186" s="99"/>
      <c r="J186" s="101"/>
      <c r="K186" s="101"/>
      <c r="L186" s="108">
        <f t="shared" si="4"/>
        <v>0</v>
      </c>
      <c r="M186" s="102"/>
      <c r="N186" s="103"/>
      <c r="O186" s="104"/>
      <c r="P186" s="104"/>
      <c r="Q186" s="105"/>
      <c r="R186" s="110" t="str">
        <f>IF(L186=0,"",IF(ISNA(VLOOKUP(企业人工成本情况!$C$10,人工成本情况指标!$D$1:$F$22,2,0)),"请在表一中填写所属地区信息",IF((N186+O186+P186)/J186*21.75&lt;VLOOKUP(企业人工成本情况!$C$10,人工成本情况指标!$D$2:$F$22,2,0),"此人工资低于最低工资标准","")))</f>
        <v/>
      </c>
      <c r="S186" s="111" t="str">
        <f t="shared" si="5"/>
        <v/>
      </c>
    </row>
    <row r="187" spans="1:19" s="93" customFormat="1" ht="20" customHeight="1">
      <c r="A187" s="106">
        <v>183</v>
      </c>
      <c r="B187" s="99"/>
      <c r="C187" s="99"/>
      <c r="D187" s="100"/>
      <c r="E187" s="99"/>
      <c r="F187" s="96"/>
      <c r="G187" s="98"/>
      <c r="H187" s="97"/>
      <c r="I187" s="99"/>
      <c r="J187" s="101"/>
      <c r="K187" s="101"/>
      <c r="L187" s="108">
        <f t="shared" si="4"/>
        <v>0</v>
      </c>
      <c r="M187" s="102"/>
      <c r="N187" s="103"/>
      <c r="O187" s="104"/>
      <c r="P187" s="104"/>
      <c r="Q187" s="105"/>
      <c r="R187" s="110" t="str">
        <f>IF(L187=0,"",IF(ISNA(VLOOKUP(企业人工成本情况!$C$10,人工成本情况指标!$D$1:$F$22,2,0)),"请在表一中填写所属地区信息",IF((N187+O187+P187)/J187*21.75&lt;VLOOKUP(企业人工成本情况!$C$10,人工成本情况指标!$D$2:$F$22,2,0),"此人工资低于最低工资标准","")))</f>
        <v/>
      </c>
      <c r="S187" s="111" t="str">
        <f t="shared" si="5"/>
        <v/>
      </c>
    </row>
    <row r="188" spans="1:19" s="93" customFormat="1" ht="20" customHeight="1">
      <c r="A188" s="107">
        <v>184</v>
      </c>
      <c r="B188" s="99"/>
      <c r="C188" s="99"/>
      <c r="D188" s="100"/>
      <c r="E188" s="99"/>
      <c r="F188" s="96"/>
      <c r="G188" s="98"/>
      <c r="H188" s="97"/>
      <c r="I188" s="99"/>
      <c r="J188" s="101"/>
      <c r="K188" s="101"/>
      <c r="L188" s="108">
        <f t="shared" si="4"/>
        <v>0</v>
      </c>
      <c r="M188" s="102"/>
      <c r="N188" s="103"/>
      <c r="O188" s="104"/>
      <c r="P188" s="104"/>
      <c r="Q188" s="105"/>
      <c r="R188" s="110" t="str">
        <f>IF(L188=0,"",IF(ISNA(VLOOKUP(企业人工成本情况!$C$10,人工成本情况指标!$D$1:$F$22,2,0)),"请在表一中填写所属地区信息",IF((N188+O188+P188)/J188*21.75&lt;VLOOKUP(企业人工成本情况!$C$10,人工成本情况指标!$D$2:$F$22,2,0),"此人工资低于最低工资标准","")))</f>
        <v/>
      </c>
      <c r="S188" s="111" t="str">
        <f t="shared" si="5"/>
        <v/>
      </c>
    </row>
    <row r="189" spans="1:19" s="93" customFormat="1" ht="20" customHeight="1">
      <c r="A189" s="107">
        <v>185</v>
      </c>
      <c r="B189" s="99"/>
      <c r="C189" s="99"/>
      <c r="D189" s="100"/>
      <c r="E189" s="99"/>
      <c r="F189" s="96"/>
      <c r="G189" s="98"/>
      <c r="H189" s="97"/>
      <c r="I189" s="99"/>
      <c r="J189" s="101"/>
      <c r="K189" s="101"/>
      <c r="L189" s="108">
        <f t="shared" si="4"/>
        <v>0</v>
      </c>
      <c r="M189" s="102"/>
      <c r="N189" s="103"/>
      <c r="O189" s="104"/>
      <c r="P189" s="104"/>
      <c r="Q189" s="105"/>
      <c r="R189" s="110" t="str">
        <f>IF(L189=0,"",IF(ISNA(VLOOKUP(企业人工成本情况!$C$10,人工成本情况指标!$D$1:$F$22,2,0)),"请在表一中填写所属地区信息",IF((N189+O189+P189)/J189*21.75&lt;VLOOKUP(企业人工成本情况!$C$10,人工成本情况指标!$D$2:$F$22,2,0),"此人工资低于最低工资标准","")))</f>
        <v/>
      </c>
      <c r="S189" s="111" t="str">
        <f t="shared" si="5"/>
        <v/>
      </c>
    </row>
    <row r="190" spans="1:19" s="93" customFormat="1" ht="20" customHeight="1">
      <c r="A190" s="107">
        <v>186</v>
      </c>
      <c r="B190" s="99"/>
      <c r="C190" s="99"/>
      <c r="D190" s="100"/>
      <c r="E190" s="99"/>
      <c r="F190" s="96"/>
      <c r="G190" s="98"/>
      <c r="H190" s="97"/>
      <c r="I190" s="99"/>
      <c r="J190" s="101"/>
      <c r="K190" s="101"/>
      <c r="L190" s="108">
        <f t="shared" si="4"/>
        <v>0</v>
      </c>
      <c r="M190" s="102"/>
      <c r="N190" s="103"/>
      <c r="O190" s="104"/>
      <c r="P190" s="104"/>
      <c r="Q190" s="105"/>
      <c r="R190" s="110" t="str">
        <f>IF(L190=0,"",IF(ISNA(VLOOKUP(企业人工成本情况!$C$10,人工成本情况指标!$D$1:$F$22,2,0)),"请在表一中填写所属地区信息",IF((N190+O190+P190)/J190*21.75&lt;VLOOKUP(企业人工成本情况!$C$10,人工成本情况指标!$D$2:$F$22,2,0),"此人工资低于最低工资标准","")))</f>
        <v/>
      </c>
      <c r="S190" s="111" t="str">
        <f t="shared" si="5"/>
        <v/>
      </c>
    </row>
    <row r="191" spans="1:19" s="93" customFormat="1" ht="20" customHeight="1">
      <c r="A191" s="107">
        <v>187</v>
      </c>
      <c r="B191" s="99"/>
      <c r="C191" s="99"/>
      <c r="D191" s="100"/>
      <c r="E191" s="99"/>
      <c r="F191" s="96"/>
      <c r="G191" s="98"/>
      <c r="H191" s="97"/>
      <c r="I191" s="99"/>
      <c r="J191" s="101"/>
      <c r="K191" s="101"/>
      <c r="L191" s="108">
        <f t="shared" si="4"/>
        <v>0</v>
      </c>
      <c r="M191" s="102"/>
      <c r="N191" s="103"/>
      <c r="O191" s="104"/>
      <c r="P191" s="104"/>
      <c r="Q191" s="105"/>
      <c r="R191" s="110" t="str">
        <f>IF(L191=0,"",IF(ISNA(VLOOKUP(企业人工成本情况!$C$10,人工成本情况指标!$D$1:$F$22,2,0)),"请在表一中填写所属地区信息",IF((N191+O191+P191)/J191*21.75&lt;VLOOKUP(企业人工成本情况!$C$10,人工成本情况指标!$D$2:$F$22,2,0),"此人工资低于最低工资标准","")))</f>
        <v/>
      </c>
      <c r="S191" s="111" t="str">
        <f t="shared" si="5"/>
        <v/>
      </c>
    </row>
    <row r="192" spans="1:19" s="93" customFormat="1" ht="20" customHeight="1">
      <c r="A192" s="107">
        <v>188</v>
      </c>
      <c r="B192" s="99"/>
      <c r="C192" s="99"/>
      <c r="D192" s="100"/>
      <c r="E192" s="99"/>
      <c r="F192" s="96"/>
      <c r="G192" s="98"/>
      <c r="H192" s="97"/>
      <c r="I192" s="99"/>
      <c r="J192" s="101"/>
      <c r="K192" s="101"/>
      <c r="L192" s="108">
        <f t="shared" si="4"/>
        <v>0</v>
      </c>
      <c r="M192" s="102"/>
      <c r="N192" s="103"/>
      <c r="O192" s="104"/>
      <c r="P192" s="104"/>
      <c r="Q192" s="105"/>
      <c r="R192" s="110" t="str">
        <f>IF(L192=0,"",IF(ISNA(VLOOKUP(企业人工成本情况!$C$10,人工成本情况指标!$D$1:$F$22,2,0)),"请在表一中填写所属地区信息",IF((N192+O192+P192)/J192*21.75&lt;VLOOKUP(企业人工成本情况!$C$10,人工成本情况指标!$D$2:$F$22,2,0),"此人工资低于最低工资标准","")))</f>
        <v/>
      </c>
      <c r="S192" s="111" t="str">
        <f t="shared" si="5"/>
        <v/>
      </c>
    </row>
    <row r="193" spans="1:19" s="93" customFormat="1" ht="20" customHeight="1">
      <c r="A193" s="107">
        <v>189</v>
      </c>
      <c r="B193" s="99"/>
      <c r="C193" s="99"/>
      <c r="D193" s="100"/>
      <c r="E193" s="99"/>
      <c r="F193" s="96"/>
      <c r="G193" s="98"/>
      <c r="H193" s="97"/>
      <c r="I193" s="99"/>
      <c r="J193" s="101"/>
      <c r="K193" s="101"/>
      <c r="L193" s="108">
        <f t="shared" si="4"/>
        <v>0</v>
      </c>
      <c r="M193" s="102"/>
      <c r="N193" s="103"/>
      <c r="O193" s="104"/>
      <c r="P193" s="104"/>
      <c r="Q193" s="105"/>
      <c r="R193" s="110" t="str">
        <f>IF(L193=0,"",IF(ISNA(VLOOKUP(企业人工成本情况!$C$10,人工成本情况指标!$D$1:$F$22,2,0)),"请在表一中填写所属地区信息",IF((N193+O193+P193)/J193*21.75&lt;VLOOKUP(企业人工成本情况!$C$10,人工成本情况指标!$D$2:$F$22,2,0),"此人工资低于最低工资标准","")))</f>
        <v/>
      </c>
      <c r="S193" s="111" t="str">
        <f t="shared" si="5"/>
        <v/>
      </c>
    </row>
    <row r="194" spans="1:19" s="93" customFormat="1" ht="20" customHeight="1">
      <c r="A194" s="106">
        <v>190</v>
      </c>
      <c r="B194" s="99"/>
      <c r="C194" s="99"/>
      <c r="D194" s="100"/>
      <c r="E194" s="99"/>
      <c r="F194" s="96"/>
      <c r="G194" s="98"/>
      <c r="H194" s="97"/>
      <c r="I194" s="99"/>
      <c r="J194" s="101"/>
      <c r="K194" s="101"/>
      <c r="L194" s="108">
        <f t="shared" si="4"/>
        <v>0</v>
      </c>
      <c r="M194" s="102"/>
      <c r="N194" s="103"/>
      <c r="O194" s="104"/>
      <c r="P194" s="104"/>
      <c r="Q194" s="105"/>
      <c r="R194" s="110" t="str">
        <f>IF(L194=0,"",IF(ISNA(VLOOKUP(企业人工成本情况!$C$10,人工成本情况指标!$D$1:$F$22,2,0)),"请在表一中填写所属地区信息",IF((N194+O194+P194)/J194*21.75&lt;VLOOKUP(企业人工成本情况!$C$10,人工成本情况指标!$D$2:$F$22,2,0),"此人工资低于最低工资标准","")))</f>
        <v/>
      </c>
      <c r="S194" s="111" t="str">
        <f t="shared" si="5"/>
        <v/>
      </c>
    </row>
    <row r="195" spans="1:19" s="93" customFormat="1" ht="20" customHeight="1">
      <c r="A195" s="107">
        <v>191</v>
      </c>
      <c r="B195" s="99"/>
      <c r="C195" s="99"/>
      <c r="D195" s="100"/>
      <c r="E195" s="99"/>
      <c r="F195" s="96"/>
      <c r="G195" s="98"/>
      <c r="H195" s="97"/>
      <c r="I195" s="99"/>
      <c r="J195" s="101"/>
      <c r="K195" s="101"/>
      <c r="L195" s="108">
        <f t="shared" si="4"/>
        <v>0</v>
      </c>
      <c r="M195" s="102"/>
      <c r="N195" s="103"/>
      <c r="O195" s="104"/>
      <c r="P195" s="104"/>
      <c r="Q195" s="105"/>
      <c r="R195" s="110" t="str">
        <f>IF(L195=0,"",IF(ISNA(VLOOKUP(企业人工成本情况!$C$10,人工成本情况指标!$D$1:$F$22,2,0)),"请在表一中填写所属地区信息",IF((N195+O195+P195)/J195*21.75&lt;VLOOKUP(企业人工成本情况!$C$10,人工成本情况指标!$D$2:$F$22,2,0),"此人工资低于最低工资标准","")))</f>
        <v/>
      </c>
      <c r="S195" s="111" t="str">
        <f t="shared" si="5"/>
        <v/>
      </c>
    </row>
    <row r="196" spans="1:19" s="93" customFormat="1" ht="20" customHeight="1">
      <c r="A196" s="107">
        <v>192</v>
      </c>
      <c r="B196" s="99"/>
      <c r="C196" s="99"/>
      <c r="D196" s="100"/>
      <c r="E196" s="99"/>
      <c r="F196" s="96"/>
      <c r="G196" s="98"/>
      <c r="H196" s="97"/>
      <c r="I196" s="99"/>
      <c r="J196" s="101"/>
      <c r="K196" s="101"/>
      <c r="L196" s="108">
        <f t="shared" ref="L196:L259" si="6">SUM(N196:Q196)</f>
        <v>0</v>
      </c>
      <c r="M196" s="102"/>
      <c r="N196" s="103"/>
      <c r="O196" s="104"/>
      <c r="P196" s="104"/>
      <c r="Q196" s="105"/>
      <c r="R196" s="110" t="str">
        <f>IF(L196=0,"",IF(ISNA(VLOOKUP(企业人工成本情况!$C$10,人工成本情况指标!$D$1:$F$22,2,0)),"请在表一中填写所属地区信息",IF((N196+O196+P196)/J196*21.75&lt;VLOOKUP(企业人工成本情况!$C$10,人工成本情况指标!$D$2:$F$22,2,0),"此人工资低于最低工资标准","")))</f>
        <v/>
      </c>
      <c r="S196" s="111" t="str">
        <f t="shared" si="5"/>
        <v/>
      </c>
    </row>
    <row r="197" spans="1:19" s="93" customFormat="1" ht="20" customHeight="1">
      <c r="A197" s="107">
        <v>193</v>
      </c>
      <c r="B197" s="99"/>
      <c r="C197" s="99"/>
      <c r="D197" s="100"/>
      <c r="E197" s="99"/>
      <c r="F197" s="96"/>
      <c r="G197" s="98"/>
      <c r="H197" s="97"/>
      <c r="I197" s="99"/>
      <c r="J197" s="101"/>
      <c r="K197" s="101"/>
      <c r="L197" s="108">
        <f t="shared" si="6"/>
        <v>0</v>
      </c>
      <c r="M197" s="102"/>
      <c r="N197" s="103"/>
      <c r="O197" s="104"/>
      <c r="P197" s="104"/>
      <c r="Q197" s="105"/>
      <c r="R197" s="110" t="str">
        <f>IF(L197=0,"",IF(ISNA(VLOOKUP(企业人工成本情况!$C$10,人工成本情况指标!$D$1:$F$22,2,0)),"请在表一中填写所属地区信息",IF((N197+O197+P197)/J197*21.75&lt;VLOOKUP(企业人工成本情况!$C$10,人工成本情况指标!$D$2:$F$22,2,0),"此人工资低于最低工资标准","")))</f>
        <v/>
      </c>
      <c r="S197" s="111" t="str">
        <f t="shared" ref="S197:S260" si="7">IF(AND(C197="",E197=""),"",IF(E197-C197&lt;12,"参加工作时间-当年计算的实际年龄，应大于等于16并且小于等于65",IF(E197-C197&gt;65,"参加工作时间-当年计算的实际年龄，应大于等于16并且小于等于65",IF(E197=C197="","",""))))</f>
        <v/>
      </c>
    </row>
    <row r="198" spans="1:19" s="93" customFormat="1" ht="20" customHeight="1">
      <c r="A198" s="107">
        <v>194</v>
      </c>
      <c r="B198" s="99"/>
      <c r="C198" s="99"/>
      <c r="D198" s="100"/>
      <c r="E198" s="99"/>
      <c r="F198" s="96"/>
      <c r="G198" s="98"/>
      <c r="H198" s="97"/>
      <c r="I198" s="99"/>
      <c r="J198" s="101"/>
      <c r="K198" s="101"/>
      <c r="L198" s="108">
        <f t="shared" si="6"/>
        <v>0</v>
      </c>
      <c r="M198" s="102"/>
      <c r="N198" s="103"/>
      <c r="O198" s="104"/>
      <c r="P198" s="104"/>
      <c r="Q198" s="105"/>
      <c r="R198" s="110" t="str">
        <f>IF(L198=0,"",IF(ISNA(VLOOKUP(企业人工成本情况!$C$10,人工成本情况指标!$D$1:$F$22,2,0)),"请在表一中填写所属地区信息",IF((N198+O198+P198)/J198*21.75&lt;VLOOKUP(企业人工成本情况!$C$10,人工成本情况指标!$D$2:$F$22,2,0),"此人工资低于最低工资标准","")))</f>
        <v/>
      </c>
      <c r="S198" s="111" t="str">
        <f t="shared" si="7"/>
        <v/>
      </c>
    </row>
    <row r="199" spans="1:19" s="93" customFormat="1" ht="20" customHeight="1">
      <c r="A199" s="107">
        <v>195</v>
      </c>
      <c r="B199" s="99"/>
      <c r="C199" s="99"/>
      <c r="D199" s="100"/>
      <c r="E199" s="99"/>
      <c r="F199" s="96"/>
      <c r="G199" s="98"/>
      <c r="H199" s="97"/>
      <c r="I199" s="99"/>
      <c r="J199" s="101"/>
      <c r="K199" s="101"/>
      <c r="L199" s="108">
        <f t="shared" si="6"/>
        <v>0</v>
      </c>
      <c r="M199" s="102"/>
      <c r="N199" s="103"/>
      <c r="O199" s="104"/>
      <c r="P199" s="104"/>
      <c r="Q199" s="105"/>
      <c r="R199" s="110" t="str">
        <f>IF(L199=0,"",IF(ISNA(VLOOKUP(企业人工成本情况!$C$10,人工成本情况指标!$D$1:$F$22,2,0)),"请在表一中填写所属地区信息",IF((N199+O199+P199)/J199*21.75&lt;VLOOKUP(企业人工成本情况!$C$10,人工成本情况指标!$D$2:$F$22,2,0),"此人工资低于最低工资标准","")))</f>
        <v/>
      </c>
      <c r="S199" s="111" t="str">
        <f t="shared" si="7"/>
        <v/>
      </c>
    </row>
    <row r="200" spans="1:19" s="93" customFormat="1" ht="20" customHeight="1">
      <c r="A200" s="107">
        <v>196</v>
      </c>
      <c r="B200" s="99"/>
      <c r="C200" s="99"/>
      <c r="D200" s="100"/>
      <c r="E200" s="99"/>
      <c r="F200" s="96"/>
      <c r="G200" s="98"/>
      <c r="H200" s="97"/>
      <c r="I200" s="99"/>
      <c r="J200" s="101"/>
      <c r="K200" s="101"/>
      <c r="L200" s="108">
        <f t="shared" si="6"/>
        <v>0</v>
      </c>
      <c r="M200" s="102"/>
      <c r="N200" s="103"/>
      <c r="O200" s="104"/>
      <c r="P200" s="104"/>
      <c r="Q200" s="105"/>
      <c r="R200" s="110" t="str">
        <f>IF(L200=0,"",IF(ISNA(VLOOKUP(企业人工成本情况!$C$10,人工成本情况指标!$D$1:$F$22,2,0)),"请在表一中填写所属地区信息",IF((N200+O200+P200)/J200*21.75&lt;VLOOKUP(企业人工成本情况!$C$10,人工成本情况指标!$D$2:$F$22,2,0),"此人工资低于最低工资标准","")))</f>
        <v/>
      </c>
      <c r="S200" s="111" t="str">
        <f t="shared" si="7"/>
        <v/>
      </c>
    </row>
    <row r="201" spans="1:19" s="93" customFormat="1" ht="20" customHeight="1">
      <c r="A201" s="106">
        <v>197</v>
      </c>
      <c r="B201" s="99"/>
      <c r="C201" s="99"/>
      <c r="D201" s="100"/>
      <c r="E201" s="99"/>
      <c r="F201" s="96"/>
      <c r="G201" s="98"/>
      <c r="H201" s="97"/>
      <c r="I201" s="99"/>
      <c r="J201" s="101"/>
      <c r="K201" s="101"/>
      <c r="L201" s="108">
        <f t="shared" si="6"/>
        <v>0</v>
      </c>
      <c r="M201" s="102"/>
      <c r="N201" s="103"/>
      <c r="O201" s="104"/>
      <c r="P201" s="104"/>
      <c r="Q201" s="105"/>
      <c r="R201" s="110" t="str">
        <f>IF(L201=0,"",IF(ISNA(VLOOKUP(企业人工成本情况!$C$10,人工成本情况指标!$D$1:$F$22,2,0)),"请在表一中填写所属地区信息",IF((N201+O201+P201)/J201*21.75&lt;VLOOKUP(企业人工成本情况!$C$10,人工成本情况指标!$D$2:$F$22,2,0),"此人工资低于最低工资标准","")))</f>
        <v/>
      </c>
      <c r="S201" s="111" t="str">
        <f t="shared" si="7"/>
        <v/>
      </c>
    </row>
    <row r="202" spans="1:19" s="93" customFormat="1" ht="20" customHeight="1">
      <c r="A202" s="107">
        <v>198</v>
      </c>
      <c r="B202" s="99"/>
      <c r="C202" s="99"/>
      <c r="D202" s="100"/>
      <c r="E202" s="99"/>
      <c r="F202" s="96"/>
      <c r="G202" s="98"/>
      <c r="H202" s="97"/>
      <c r="I202" s="99"/>
      <c r="J202" s="101"/>
      <c r="K202" s="101"/>
      <c r="L202" s="108">
        <f t="shared" si="6"/>
        <v>0</v>
      </c>
      <c r="M202" s="102"/>
      <c r="N202" s="103"/>
      <c r="O202" s="104"/>
      <c r="P202" s="104"/>
      <c r="Q202" s="105"/>
      <c r="R202" s="110" t="str">
        <f>IF(L202=0,"",IF(ISNA(VLOOKUP(企业人工成本情况!$C$10,人工成本情况指标!$D$1:$F$22,2,0)),"请在表一中填写所属地区信息",IF((N202+O202+P202)/J202*21.75&lt;VLOOKUP(企业人工成本情况!$C$10,人工成本情况指标!$D$2:$F$22,2,0),"此人工资低于最低工资标准","")))</f>
        <v/>
      </c>
      <c r="S202" s="111" t="str">
        <f t="shared" si="7"/>
        <v/>
      </c>
    </row>
    <row r="203" spans="1:19" s="93" customFormat="1" ht="20" customHeight="1">
      <c r="A203" s="107">
        <v>199</v>
      </c>
      <c r="B203" s="99"/>
      <c r="C203" s="99"/>
      <c r="D203" s="100"/>
      <c r="E203" s="99"/>
      <c r="F203" s="96"/>
      <c r="G203" s="98"/>
      <c r="H203" s="97"/>
      <c r="I203" s="99"/>
      <c r="J203" s="101"/>
      <c r="K203" s="101"/>
      <c r="L203" s="108">
        <f t="shared" si="6"/>
        <v>0</v>
      </c>
      <c r="M203" s="102"/>
      <c r="N203" s="103"/>
      <c r="O203" s="104"/>
      <c r="P203" s="104"/>
      <c r="Q203" s="105"/>
      <c r="R203" s="110" t="str">
        <f>IF(L203=0,"",IF(ISNA(VLOOKUP(企业人工成本情况!$C$10,人工成本情况指标!$D$1:$F$22,2,0)),"请在表一中填写所属地区信息",IF((N203+O203+P203)/J203*21.75&lt;VLOOKUP(企业人工成本情况!$C$10,人工成本情况指标!$D$2:$F$22,2,0),"此人工资低于最低工资标准","")))</f>
        <v/>
      </c>
      <c r="S203" s="111" t="str">
        <f t="shared" si="7"/>
        <v/>
      </c>
    </row>
    <row r="204" spans="1:19" s="93" customFormat="1" ht="20" customHeight="1">
      <c r="A204" s="107">
        <v>200</v>
      </c>
      <c r="B204" s="99"/>
      <c r="C204" s="99"/>
      <c r="D204" s="100"/>
      <c r="E204" s="99"/>
      <c r="F204" s="96"/>
      <c r="G204" s="98"/>
      <c r="H204" s="97"/>
      <c r="I204" s="99"/>
      <c r="J204" s="101"/>
      <c r="K204" s="101"/>
      <c r="L204" s="108">
        <f t="shared" si="6"/>
        <v>0</v>
      </c>
      <c r="M204" s="102"/>
      <c r="N204" s="103"/>
      <c r="O204" s="104"/>
      <c r="P204" s="104"/>
      <c r="Q204" s="105"/>
      <c r="R204" s="110" t="str">
        <f>IF(L204=0,"",IF(ISNA(VLOOKUP(企业人工成本情况!$C$10,人工成本情况指标!$D$1:$F$22,2,0)),"请在表一中填写所属地区信息",IF((N204+O204+P204)/J204*21.75&lt;VLOOKUP(企业人工成本情况!$C$10,人工成本情况指标!$D$2:$F$22,2,0),"此人工资低于最低工资标准","")))</f>
        <v/>
      </c>
      <c r="S204" s="111" t="str">
        <f t="shared" si="7"/>
        <v/>
      </c>
    </row>
    <row r="205" spans="1:19" s="93" customFormat="1" ht="20" customHeight="1">
      <c r="A205" s="107">
        <v>201</v>
      </c>
      <c r="B205" s="99"/>
      <c r="C205" s="99"/>
      <c r="D205" s="100"/>
      <c r="E205" s="99"/>
      <c r="F205" s="96"/>
      <c r="G205" s="98"/>
      <c r="H205" s="97"/>
      <c r="I205" s="99"/>
      <c r="J205" s="101"/>
      <c r="K205" s="101"/>
      <c r="L205" s="108">
        <f t="shared" si="6"/>
        <v>0</v>
      </c>
      <c r="M205" s="102"/>
      <c r="N205" s="103"/>
      <c r="O205" s="104"/>
      <c r="P205" s="104"/>
      <c r="Q205" s="105"/>
      <c r="R205" s="110" t="str">
        <f>IF(L205=0,"",IF(ISNA(VLOOKUP(企业人工成本情况!$C$10,人工成本情况指标!$D$1:$F$22,2,0)),"请在表一中填写所属地区信息",IF((N205+O205+P205)/J205*21.75&lt;VLOOKUP(企业人工成本情况!$C$10,人工成本情况指标!$D$2:$F$22,2,0),"此人工资低于最低工资标准","")))</f>
        <v/>
      </c>
      <c r="S205" s="111" t="str">
        <f t="shared" si="7"/>
        <v/>
      </c>
    </row>
    <row r="206" spans="1:19" s="93" customFormat="1" ht="20" customHeight="1">
      <c r="A206" s="107">
        <v>202</v>
      </c>
      <c r="B206" s="99"/>
      <c r="C206" s="99"/>
      <c r="D206" s="100"/>
      <c r="E206" s="99"/>
      <c r="F206" s="96"/>
      <c r="G206" s="98"/>
      <c r="H206" s="97"/>
      <c r="I206" s="99"/>
      <c r="J206" s="101"/>
      <c r="K206" s="101"/>
      <c r="L206" s="108">
        <f t="shared" si="6"/>
        <v>0</v>
      </c>
      <c r="M206" s="102"/>
      <c r="N206" s="103"/>
      <c r="O206" s="104"/>
      <c r="P206" s="104"/>
      <c r="Q206" s="105"/>
      <c r="R206" s="110" t="str">
        <f>IF(L206=0,"",IF(ISNA(VLOOKUP(企业人工成本情况!$C$10,人工成本情况指标!$D$1:$F$22,2,0)),"请在表一中填写所属地区信息",IF((N206+O206+P206)/J206*21.75&lt;VLOOKUP(企业人工成本情况!$C$10,人工成本情况指标!$D$2:$F$22,2,0),"此人工资低于最低工资标准","")))</f>
        <v/>
      </c>
      <c r="S206" s="111" t="str">
        <f t="shared" si="7"/>
        <v/>
      </c>
    </row>
    <row r="207" spans="1:19" s="93" customFormat="1" ht="20" customHeight="1">
      <c r="A207" s="107">
        <v>203</v>
      </c>
      <c r="B207" s="99"/>
      <c r="C207" s="99"/>
      <c r="D207" s="100"/>
      <c r="E207" s="99"/>
      <c r="F207" s="96"/>
      <c r="G207" s="98"/>
      <c r="H207" s="97"/>
      <c r="I207" s="99"/>
      <c r="J207" s="101"/>
      <c r="K207" s="101"/>
      <c r="L207" s="108">
        <f t="shared" si="6"/>
        <v>0</v>
      </c>
      <c r="M207" s="102"/>
      <c r="N207" s="103"/>
      <c r="O207" s="104"/>
      <c r="P207" s="104"/>
      <c r="Q207" s="105"/>
      <c r="R207" s="110" t="str">
        <f>IF(L207=0,"",IF(ISNA(VLOOKUP(企业人工成本情况!$C$10,人工成本情况指标!$D$1:$F$22,2,0)),"请在表一中填写所属地区信息",IF((N207+O207+P207)/J207*21.75&lt;VLOOKUP(企业人工成本情况!$C$10,人工成本情况指标!$D$2:$F$22,2,0),"此人工资低于最低工资标准","")))</f>
        <v/>
      </c>
      <c r="S207" s="111" t="str">
        <f t="shared" si="7"/>
        <v/>
      </c>
    </row>
    <row r="208" spans="1:19" s="93" customFormat="1" ht="20" customHeight="1">
      <c r="A208" s="106">
        <v>204</v>
      </c>
      <c r="B208" s="99"/>
      <c r="C208" s="99"/>
      <c r="D208" s="100"/>
      <c r="E208" s="99"/>
      <c r="F208" s="96"/>
      <c r="G208" s="98"/>
      <c r="H208" s="97"/>
      <c r="I208" s="99"/>
      <c r="J208" s="101"/>
      <c r="K208" s="101"/>
      <c r="L208" s="108">
        <f t="shared" si="6"/>
        <v>0</v>
      </c>
      <c r="M208" s="102"/>
      <c r="N208" s="103"/>
      <c r="O208" s="104"/>
      <c r="P208" s="104"/>
      <c r="Q208" s="105"/>
      <c r="R208" s="110" t="str">
        <f>IF(L208=0,"",IF(ISNA(VLOOKUP(企业人工成本情况!$C$10,人工成本情况指标!$D$1:$F$22,2,0)),"请在表一中填写所属地区信息",IF((N208+O208+P208)/J208*21.75&lt;VLOOKUP(企业人工成本情况!$C$10,人工成本情况指标!$D$2:$F$22,2,0),"此人工资低于最低工资标准","")))</f>
        <v/>
      </c>
      <c r="S208" s="111" t="str">
        <f t="shared" si="7"/>
        <v/>
      </c>
    </row>
    <row r="209" spans="1:19" s="93" customFormat="1" ht="20" customHeight="1">
      <c r="A209" s="107">
        <v>205</v>
      </c>
      <c r="B209" s="99"/>
      <c r="C209" s="99"/>
      <c r="D209" s="100"/>
      <c r="E209" s="99"/>
      <c r="F209" s="96"/>
      <c r="G209" s="98"/>
      <c r="H209" s="97"/>
      <c r="I209" s="99"/>
      <c r="J209" s="101"/>
      <c r="K209" s="101"/>
      <c r="L209" s="108">
        <f t="shared" si="6"/>
        <v>0</v>
      </c>
      <c r="M209" s="102"/>
      <c r="N209" s="103"/>
      <c r="O209" s="104"/>
      <c r="P209" s="104"/>
      <c r="Q209" s="105"/>
      <c r="R209" s="110" t="str">
        <f>IF(L209=0,"",IF(ISNA(VLOOKUP(企业人工成本情况!$C$10,人工成本情况指标!$D$1:$F$22,2,0)),"请在表一中填写所属地区信息",IF((N209+O209+P209)/J209*21.75&lt;VLOOKUP(企业人工成本情况!$C$10,人工成本情况指标!$D$2:$F$22,2,0),"此人工资低于最低工资标准","")))</f>
        <v/>
      </c>
      <c r="S209" s="111" t="str">
        <f t="shared" si="7"/>
        <v/>
      </c>
    </row>
    <row r="210" spans="1:19" s="93" customFormat="1" ht="20" customHeight="1">
      <c r="A210" s="107">
        <v>206</v>
      </c>
      <c r="B210" s="99"/>
      <c r="C210" s="99"/>
      <c r="D210" s="100"/>
      <c r="E210" s="99"/>
      <c r="F210" s="96"/>
      <c r="G210" s="98"/>
      <c r="H210" s="97"/>
      <c r="I210" s="99"/>
      <c r="J210" s="101"/>
      <c r="K210" s="101"/>
      <c r="L210" s="108">
        <f t="shared" si="6"/>
        <v>0</v>
      </c>
      <c r="M210" s="102"/>
      <c r="N210" s="103"/>
      <c r="O210" s="104"/>
      <c r="P210" s="104"/>
      <c r="Q210" s="105"/>
      <c r="R210" s="110" t="str">
        <f>IF(L210=0,"",IF(ISNA(VLOOKUP(企业人工成本情况!$C$10,人工成本情况指标!$D$1:$F$22,2,0)),"请在表一中填写所属地区信息",IF((N210+O210+P210)/J210*21.75&lt;VLOOKUP(企业人工成本情况!$C$10,人工成本情况指标!$D$2:$F$22,2,0),"此人工资低于最低工资标准","")))</f>
        <v/>
      </c>
      <c r="S210" s="111" t="str">
        <f t="shared" si="7"/>
        <v/>
      </c>
    </row>
    <row r="211" spans="1:19" s="93" customFormat="1" ht="20" customHeight="1">
      <c r="A211" s="107">
        <v>207</v>
      </c>
      <c r="B211" s="99"/>
      <c r="C211" s="99"/>
      <c r="D211" s="100"/>
      <c r="E211" s="99"/>
      <c r="F211" s="96"/>
      <c r="G211" s="98"/>
      <c r="H211" s="97"/>
      <c r="I211" s="99"/>
      <c r="J211" s="101"/>
      <c r="K211" s="101"/>
      <c r="L211" s="108">
        <f t="shared" si="6"/>
        <v>0</v>
      </c>
      <c r="M211" s="102"/>
      <c r="N211" s="103"/>
      <c r="O211" s="104"/>
      <c r="P211" s="104"/>
      <c r="Q211" s="105"/>
      <c r="R211" s="110" t="str">
        <f>IF(L211=0,"",IF(ISNA(VLOOKUP(企业人工成本情况!$C$10,人工成本情况指标!$D$1:$F$22,2,0)),"请在表一中填写所属地区信息",IF((N211+O211+P211)/J211*21.75&lt;VLOOKUP(企业人工成本情况!$C$10,人工成本情况指标!$D$2:$F$22,2,0),"此人工资低于最低工资标准","")))</f>
        <v/>
      </c>
      <c r="S211" s="111" t="str">
        <f t="shared" si="7"/>
        <v/>
      </c>
    </row>
    <row r="212" spans="1:19" s="93" customFormat="1" ht="20" customHeight="1">
      <c r="A212" s="107">
        <v>208</v>
      </c>
      <c r="B212" s="99"/>
      <c r="C212" s="99"/>
      <c r="D212" s="100"/>
      <c r="E212" s="99"/>
      <c r="F212" s="96"/>
      <c r="G212" s="98"/>
      <c r="H212" s="97"/>
      <c r="I212" s="99"/>
      <c r="J212" s="101"/>
      <c r="K212" s="101"/>
      <c r="L212" s="108">
        <f t="shared" si="6"/>
        <v>0</v>
      </c>
      <c r="M212" s="102"/>
      <c r="N212" s="103"/>
      <c r="O212" s="104"/>
      <c r="P212" s="104"/>
      <c r="Q212" s="105"/>
      <c r="R212" s="110" t="str">
        <f>IF(L212=0,"",IF(ISNA(VLOOKUP(企业人工成本情况!$C$10,人工成本情况指标!$D$1:$F$22,2,0)),"请在表一中填写所属地区信息",IF((N212+O212+P212)/J212*21.75&lt;VLOOKUP(企业人工成本情况!$C$10,人工成本情况指标!$D$2:$F$22,2,0),"此人工资低于最低工资标准","")))</f>
        <v/>
      </c>
      <c r="S212" s="111" t="str">
        <f t="shared" si="7"/>
        <v/>
      </c>
    </row>
    <row r="213" spans="1:19" s="93" customFormat="1" ht="20" customHeight="1">
      <c r="A213" s="107">
        <v>209</v>
      </c>
      <c r="B213" s="99"/>
      <c r="C213" s="99"/>
      <c r="D213" s="100"/>
      <c r="E213" s="99"/>
      <c r="F213" s="96"/>
      <c r="G213" s="98"/>
      <c r="H213" s="97"/>
      <c r="I213" s="99"/>
      <c r="J213" s="101"/>
      <c r="K213" s="101"/>
      <c r="L213" s="108">
        <f t="shared" si="6"/>
        <v>0</v>
      </c>
      <c r="M213" s="102"/>
      <c r="N213" s="103"/>
      <c r="O213" s="104"/>
      <c r="P213" s="104"/>
      <c r="Q213" s="105"/>
      <c r="R213" s="110" t="str">
        <f>IF(L213=0,"",IF(ISNA(VLOOKUP(企业人工成本情况!$C$10,人工成本情况指标!$D$1:$F$22,2,0)),"请在表一中填写所属地区信息",IF((N213+O213+P213)/J213*21.75&lt;VLOOKUP(企业人工成本情况!$C$10,人工成本情况指标!$D$2:$F$22,2,0),"此人工资低于最低工资标准","")))</f>
        <v/>
      </c>
      <c r="S213" s="111" t="str">
        <f t="shared" si="7"/>
        <v/>
      </c>
    </row>
    <row r="214" spans="1:19" s="93" customFormat="1" ht="20" customHeight="1">
      <c r="A214" s="107">
        <v>210</v>
      </c>
      <c r="B214" s="99"/>
      <c r="C214" s="99"/>
      <c r="D214" s="100"/>
      <c r="E214" s="99"/>
      <c r="F214" s="96"/>
      <c r="G214" s="98"/>
      <c r="H214" s="97"/>
      <c r="I214" s="99"/>
      <c r="J214" s="101"/>
      <c r="K214" s="101"/>
      <c r="L214" s="108">
        <f t="shared" si="6"/>
        <v>0</v>
      </c>
      <c r="M214" s="102"/>
      <c r="N214" s="103"/>
      <c r="O214" s="104"/>
      <c r="P214" s="104"/>
      <c r="Q214" s="105"/>
      <c r="R214" s="110" t="str">
        <f>IF(L214=0,"",IF(ISNA(VLOOKUP(企业人工成本情况!$C$10,人工成本情况指标!$D$1:$F$22,2,0)),"请在表一中填写所属地区信息",IF((N214+O214+P214)/J214*21.75&lt;VLOOKUP(企业人工成本情况!$C$10,人工成本情况指标!$D$2:$F$22,2,0),"此人工资低于最低工资标准","")))</f>
        <v/>
      </c>
      <c r="S214" s="111" t="str">
        <f t="shared" si="7"/>
        <v/>
      </c>
    </row>
    <row r="215" spans="1:19" s="93" customFormat="1" ht="20" customHeight="1">
      <c r="A215" s="106">
        <v>211</v>
      </c>
      <c r="B215" s="99"/>
      <c r="C215" s="99"/>
      <c r="D215" s="100"/>
      <c r="E215" s="99"/>
      <c r="F215" s="96"/>
      <c r="G215" s="98"/>
      <c r="H215" s="97"/>
      <c r="I215" s="99"/>
      <c r="J215" s="101"/>
      <c r="K215" s="101"/>
      <c r="L215" s="108">
        <f t="shared" si="6"/>
        <v>0</v>
      </c>
      <c r="M215" s="102"/>
      <c r="N215" s="103"/>
      <c r="O215" s="104"/>
      <c r="P215" s="104"/>
      <c r="Q215" s="105"/>
      <c r="R215" s="110" t="str">
        <f>IF(L215=0,"",IF(ISNA(VLOOKUP(企业人工成本情况!$C$10,人工成本情况指标!$D$1:$F$22,2,0)),"请在表一中填写所属地区信息",IF((N215+O215+P215)/J215*21.75&lt;VLOOKUP(企业人工成本情况!$C$10,人工成本情况指标!$D$2:$F$22,2,0),"此人工资低于最低工资标准","")))</f>
        <v/>
      </c>
      <c r="S215" s="111" t="str">
        <f t="shared" si="7"/>
        <v/>
      </c>
    </row>
    <row r="216" spans="1:19" s="93" customFormat="1" ht="20" customHeight="1">
      <c r="A216" s="107">
        <v>212</v>
      </c>
      <c r="B216" s="99"/>
      <c r="C216" s="99"/>
      <c r="D216" s="100"/>
      <c r="E216" s="99"/>
      <c r="F216" s="96"/>
      <c r="G216" s="98"/>
      <c r="H216" s="97"/>
      <c r="I216" s="99"/>
      <c r="J216" s="101"/>
      <c r="K216" s="101"/>
      <c r="L216" s="108">
        <f t="shared" si="6"/>
        <v>0</v>
      </c>
      <c r="M216" s="102"/>
      <c r="N216" s="103"/>
      <c r="O216" s="104"/>
      <c r="P216" s="104"/>
      <c r="Q216" s="105"/>
      <c r="R216" s="110" t="str">
        <f>IF(L216=0,"",IF(ISNA(VLOOKUP(企业人工成本情况!$C$10,人工成本情况指标!$D$1:$F$22,2,0)),"请在表一中填写所属地区信息",IF((N216+O216+P216)/J216*21.75&lt;VLOOKUP(企业人工成本情况!$C$10,人工成本情况指标!$D$2:$F$22,2,0),"此人工资低于最低工资标准","")))</f>
        <v/>
      </c>
      <c r="S216" s="111" t="str">
        <f t="shared" si="7"/>
        <v/>
      </c>
    </row>
    <row r="217" spans="1:19" s="93" customFormat="1" ht="20" customHeight="1">
      <c r="A217" s="107">
        <v>213</v>
      </c>
      <c r="B217" s="99"/>
      <c r="C217" s="99"/>
      <c r="D217" s="100"/>
      <c r="E217" s="99"/>
      <c r="F217" s="96"/>
      <c r="G217" s="98"/>
      <c r="H217" s="97"/>
      <c r="I217" s="99"/>
      <c r="J217" s="101"/>
      <c r="K217" s="101"/>
      <c r="L217" s="108">
        <f t="shared" si="6"/>
        <v>0</v>
      </c>
      <c r="M217" s="102"/>
      <c r="N217" s="103"/>
      <c r="O217" s="104"/>
      <c r="P217" s="104"/>
      <c r="Q217" s="105"/>
      <c r="R217" s="110" t="str">
        <f>IF(L217=0,"",IF(ISNA(VLOOKUP(企业人工成本情况!$C$10,人工成本情况指标!$D$1:$F$22,2,0)),"请在表一中填写所属地区信息",IF((N217+O217+P217)/J217*21.75&lt;VLOOKUP(企业人工成本情况!$C$10,人工成本情况指标!$D$2:$F$22,2,0),"此人工资低于最低工资标准","")))</f>
        <v/>
      </c>
      <c r="S217" s="111" t="str">
        <f t="shared" si="7"/>
        <v/>
      </c>
    </row>
    <row r="218" spans="1:19" s="93" customFormat="1" ht="20" customHeight="1">
      <c r="A218" s="107">
        <v>214</v>
      </c>
      <c r="B218" s="99"/>
      <c r="C218" s="99"/>
      <c r="D218" s="100"/>
      <c r="E218" s="99"/>
      <c r="F218" s="96"/>
      <c r="G218" s="98"/>
      <c r="H218" s="97"/>
      <c r="I218" s="99"/>
      <c r="J218" s="101"/>
      <c r="K218" s="101"/>
      <c r="L218" s="108">
        <f t="shared" si="6"/>
        <v>0</v>
      </c>
      <c r="M218" s="102"/>
      <c r="N218" s="103"/>
      <c r="O218" s="104"/>
      <c r="P218" s="104"/>
      <c r="Q218" s="105"/>
      <c r="R218" s="110" t="str">
        <f>IF(L218=0,"",IF(ISNA(VLOOKUP(企业人工成本情况!$C$10,人工成本情况指标!$D$1:$F$22,2,0)),"请在表一中填写所属地区信息",IF((N218+O218+P218)/J218*21.75&lt;VLOOKUP(企业人工成本情况!$C$10,人工成本情况指标!$D$2:$F$22,2,0),"此人工资低于最低工资标准","")))</f>
        <v/>
      </c>
      <c r="S218" s="111" t="str">
        <f t="shared" si="7"/>
        <v/>
      </c>
    </row>
    <row r="219" spans="1:19" s="93" customFormat="1" ht="20" customHeight="1">
      <c r="A219" s="107">
        <v>215</v>
      </c>
      <c r="B219" s="99"/>
      <c r="C219" s="99"/>
      <c r="D219" s="100"/>
      <c r="E219" s="99"/>
      <c r="F219" s="96"/>
      <c r="G219" s="98"/>
      <c r="H219" s="97"/>
      <c r="I219" s="99"/>
      <c r="J219" s="101"/>
      <c r="K219" s="101"/>
      <c r="L219" s="108">
        <f t="shared" si="6"/>
        <v>0</v>
      </c>
      <c r="M219" s="102"/>
      <c r="N219" s="103"/>
      <c r="O219" s="104"/>
      <c r="P219" s="104"/>
      <c r="Q219" s="105"/>
      <c r="R219" s="110" t="str">
        <f>IF(L219=0,"",IF(ISNA(VLOOKUP(企业人工成本情况!$C$10,人工成本情况指标!$D$1:$F$22,2,0)),"请在表一中填写所属地区信息",IF((N219+O219+P219)/J219*21.75&lt;VLOOKUP(企业人工成本情况!$C$10,人工成本情况指标!$D$2:$F$22,2,0),"此人工资低于最低工资标准","")))</f>
        <v/>
      </c>
      <c r="S219" s="111" t="str">
        <f t="shared" si="7"/>
        <v/>
      </c>
    </row>
    <row r="220" spans="1:19" s="93" customFormat="1" ht="20" customHeight="1">
      <c r="A220" s="107">
        <v>216</v>
      </c>
      <c r="B220" s="99"/>
      <c r="C220" s="99"/>
      <c r="D220" s="100"/>
      <c r="E220" s="99"/>
      <c r="F220" s="96"/>
      <c r="G220" s="98"/>
      <c r="H220" s="97"/>
      <c r="I220" s="99"/>
      <c r="J220" s="101"/>
      <c r="K220" s="101"/>
      <c r="L220" s="108">
        <f t="shared" si="6"/>
        <v>0</v>
      </c>
      <c r="M220" s="102"/>
      <c r="N220" s="103"/>
      <c r="O220" s="104"/>
      <c r="P220" s="104"/>
      <c r="Q220" s="105"/>
      <c r="R220" s="110" t="str">
        <f>IF(L220=0,"",IF(ISNA(VLOOKUP(企业人工成本情况!$C$10,人工成本情况指标!$D$1:$F$22,2,0)),"请在表一中填写所属地区信息",IF((N220+O220+P220)/J220*21.75&lt;VLOOKUP(企业人工成本情况!$C$10,人工成本情况指标!$D$2:$F$22,2,0),"此人工资低于最低工资标准","")))</f>
        <v/>
      </c>
      <c r="S220" s="111" t="str">
        <f t="shared" si="7"/>
        <v/>
      </c>
    </row>
    <row r="221" spans="1:19" s="93" customFormat="1" ht="20" customHeight="1">
      <c r="A221" s="107">
        <v>217</v>
      </c>
      <c r="B221" s="99"/>
      <c r="C221" s="99"/>
      <c r="D221" s="100"/>
      <c r="E221" s="99"/>
      <c r="F221" s="96"/>
      <c r="G221" s="98"/>
      <c r="H221" s="97"/>
      <c r="I221" s="99"/>
      <c r="J221" s="101"/>
      <c r="K221" s="101"/>
      <c r="L221" s="108">
        <f t="shared" si="6"/>
        <v>0</v>
      </c>
      <c r="M221" s="102"/>
      <c r="N221" s="103"/>
      <c r="O221" s="104"/>
      <c r="P221" s="104"/>
      <c r="Q221" s="105"/>
      <c r="R221" s="110" t="str">
        <f>IF(L221=0,"",IF(ISNA(VLOOKUP(企业人工成本情况!$C$10,人工成本情况指标!$D$1:$F$22,2,0)),"请在表一中填写所属地区信息",IF((N221+O221+P221)/J221*21.75&lt;VLOOKUP(企业人工成本情况!$C$10,人工成本情况指标!$D$2:$F$22,2,0),"此人工资低于最低工资标准","")))</f>
        <v/>
      </c>
      <c r="S221" s="111" t="str">
        <f t="shared" si="7"/>
        <v/>
      </c>
    </row>
    <row r="222" spans="1:19" s="93" customFormat="1" ht="20" customHeight="1">
      <c r="A222" s="106">
        <v>218</v>
      </c>
      <c r="B222" s="99"/>
      <c r="C222" s="99"/>
      <c r="D222" s="100"/>
      <c r="E222" s="99"/>
      <c r="F222" s="96"/>
      <c r="G222" s="98"/>
      <c r="H222" s="97"/>
      <c r="I222" s="99"/>
      <c r="J222" s="101"/>
      <c r="K222" s="101"/>
      <c r="L222" s="108">
        <f t="shared" si="6"/>
        <v>0</v>
      </c>
      <c r="M222" s="102"/>
      <c r="N222" s="103"/>
      <c r="O222" s="104"/>
      <c r="P222" s="104"/>
      <c r="Q222" s="105"/>
      <c r="R222" s="110" t="str">
        <f>IF(L222=0,"",IF(ISNA(VLOOKUP(企业人工成本情况!$C$10,人工成本情况指标!$D$1:$F$22,2,0)),"请在表一中填写所属地区信息",IF((N222+O222+P222)/J222*21.75&lt;VLOOKUP(企业人工成本情况!$C$10,人工成本情况指标!$D$2:$F$22,2,0),"此人工资低于最低工资标准","")))</f>
        <v/>
      </c>
      <c r="S222" s="111" t="str">
        <f t="shared" si="7"/>
        <v/>
      </c>
    </row>
    <row r="223" spans="1:19" s="93" customFormat="1" ht="20" customHeight="1">
      <c r="A223" s="107">
        <v>219</v>
      </c>
      <c r="B223" s="99"/>
      <c r="C223" s="99"/>
      <c r="D223" s="100"/>
      <c r="E223" s="99"/>
      <c r="F223" s="96"/>
      <c r="G223" s="98"/>
      <c r="H223" s="97"/>
      <c r="I223" s="99"/>
      <c r="J223" s="101"/>
      <c r="K223" s="101"/>
      <c r="L223" s="108">
        <f t="shared" si="6"/>
        <v>0</v>
      </c>
      <c r="M223" s="102"/>
      <c r="N223" s="103"/>
      <c r="O223" s="104"/>
      <c r="P223" s="104"/>
      <c r="Q223" s="105"/>
      <c r="R223" s="110" t="str">
        <f>IF(L223=0,"",IF(ISNA(VLOOKUP(企业人工成本情况!$C$10,人工成本情况指标!$D$1:$F$22,2,0)),"请在表一中填写所属地区信息",IF((N223+O223+P223)/J223*21.75&lt;VLOOKUP(企业人工成本情况!$C$10,人工成本情况指标!$D$2:$F$22,2,0),"此人工资低于最低工资标准","")))</f>
        <v/>
      </c>
      <c r="S223" s="111" t="str">
        <f t="shared" si="7"/>
        <v/>
      </c>
    </row>
    <row r="224" spans="1:19" s="93" customFormat="1" ht="20" customHeight="1">
      <c r="A224" s="107">
        <v>220</v>
      </c>
      <c r="B224" s="99"/>
      <c r="C224" s="99"/>
      <c r="D224" s="100"/>
      <c r="E224" s="99"/>
      <c r="F224" s="96"/>
      <c r="G224" s="98"/>
      <c r="H224" s="97"/>
      <c r="I224" s="99"/>
      <c r="J224" s="101"/>
      <c r="K224" s="101"/>
      <c r="L224" s="108">
        <f t="shared" si="6"/>
        <v>0</v>
      </c>
      <c r="M224" s="102"/>
      <c r="N224" s="103"/>
      <c r="O224" s="104"/>
      <c r="P224" s="104"/>
      <c r="Q224" s="105"/>
      <c r="R224" s="110" t="str">
        <f>IF(L224=0,"",IF(ISNA(VLOOKUP(企业人工成本情况!$C$10,人工成本情况指标!$D$1:$F$22,2,0)),"请在表一中填写所属地区信息",IF((N224+O224+P224)/J224*21.75&lt;VLOOKUP(企业人工成本情况!$C$10,人工成本情况指标!$D$2:$F$22,2,0),"此人工资低于最低工资标准","")))</f>
        <v/>
      </c>
      <c r="S224" s="111" t="str">
        <f t="shared" si="7"/>
        <v/>
      </c>
    </row>
    <row r="225" spans="1:19" s="93" customFormat="1" ht="20" customHeight="1">
      <c r="A225" s="107">
        <v>221</v>
      </c>
      <c r="B225" s="99"/>
      <c r="C225" s="99"/>
      <c r="D225" s="100"/>
      <c r="E225" s="99"/>
      <c r="F225" s="96"/>
      <c r="G225" s="98"/>
      <c r="H225" s="97"/>
      <c r="I225" s="99"/>
      <c r="J225" s="101"/>
      <c r="K225" s="101"/>
      <c r="L225" s="108">
        <f t="shared" si="6"/>
        <v>0</v>
      </c>
      <c r="M225" s="102"/>
      <c r="N225" s="103"/>
      <c r="O225" s="104"/>
      <c r="P225" s="104"/>
      <c r="Q225" s="105"/>
      <c r="R225" s="110" t="str">
        <f>IF(L225=0,"",IF(ISNA(VLOOKUP(企业人工成本情况!$C$10,人工成本情况指标!$D$1:$F$22,2,0)),"请在表一中填写所属地区信息",IF((N225+O225+P225)/J225*21.75&lt;VLOOKUP(企业人工成本情况!$C$10,人工成本情况指标!$D$2:$F$22,2,0),"此人工资低于最低工资标准","")))</f>
        <v/>
      </c>
      <c r="S225" s="111" t="str">
        <f t="shared" si="7"/>
        <v/>
      </c>
    </row>
    <row r="226" spans="1:19" s="93" customFormat="1" ht="20" customHeight="1">
      <c r="A226" s="107">
        <v>222</v>
      </c>
      <c r="B226" s="99"/>
      <c r="C226" s="99"/>
      <c r="D226" s="100"/>
      <c r="E226" s="99"/>
      <c r="F226" s="96"/>
      <c r="G226" s="98"/>
      <c r="H226" s="97"/>
      <c r="I226" s="99"/>
      <c r="J226" s="101"/>
      <c r="K226" s="101"/>
      <c r="L226" s="108">
        <f t="shared" si="6"/>
        <v>0</v>
      </c>
      <c r="M226" s="102"/>
      <c r="N226" s="103"/>
      <c r="O226" s="104"/>
      <c r="P226" s="104"/>
      <c r="Q226" s="105"/>
      <c r="R226" s="110" t="str">
        <f>IF(L226=0,"",IF(ISNA(VLOOKUP(企业人工成本情况!$C$10,人工成本情况指标!$D$1:$F$22,2,0)),"请在表一中填写所属地区信息",IF((N226+O226+P226)/J226*21.75&lt;VLOOKUP(企业人工成本情况!$C$10,人工成本情况指标!$D$2:$F$22,2,0),"此人工资低于最低工资标准","")))</f>
        <v/>
      </c>
      <c r="S226" s="111" t="str">
        <f t="shared" si="7"/>
        <v/>
      </c>
    </row>
    <row r="227" spans="1:19" s="93" customFormat="1" ht="20" customHeight="1">
      <c r="A227" s="107">
        <v>223</v>
      </c>
      <c r="B227" s="99"/>
      <c r="C227" s="99"/>
      <c r="D227" s="100"/>
      <c r="E227" s="99"/>
      <c r="F227" s="96"/>
      <c r="G227" s="98"/>
      <c r="H227" s="97"/>
      <c r="I227" s="99"/>
      <c r="J227" s="101"/>
      <c r="K227" s="101"/>
      <c r="L227" s="108">
        <f t="shared" si="6"/>
        <v>0</v>
      </c>
      <c r="M227" s="102"/>
      <c r="N227" s="103"/>
      <c r="O227" s="104"/>
      <c r="P227" s="104"/>
      <c r="Q227" s="105"/>
      <c r="R227" s="110" t="str">
        <f>IF(L227=0,"",IF(ISNA(VLOOKUP(企业人工成本情况!$C$10,人工成本情况指标!$D$1:$F$22,2,0)),"请在表一中填写所属地区信息",IF((N227+O227+P227)/J227*21.75&lt;VLOOKUP(企业人工成本情况!$C$10,人工成本情况指标!$D$2:$F$22,2,0),"此人工资低于最低工资标准","")))</f>
        <v/>
      </c>
      <c r="S227" s="111" t="str">
        <f t="shared" si="7"/>
        <v/>
      </c>
    </row>
    <row r="228" spans="1:19" s="93" customFormat="1" ht="20" customHeight="1">
      <c r="A228" s="107">
        <v>224</v>
      </c>
      <c r="B228" s="99"/>
      <c r="C228" s="99"/>
      <c r="D228" s="100"/>
      <c r="E228" s="99"/>
      <c r="F228" s="96"/>
      <c r="G228" s="98"/>
      <c r="H228" s="97"/>
      <c r="I228" s="99"/>
      <c r="J228" s="101"/>
      <c r="K228" s="101"/>
      <c r="L228" s="108">
        <f t="shared" si="6"/>
        <v>0</v>
      </c>
      <c r="M228" s="102"/>
      <c r="N228" s="103"/>
      <c r="O228" s="104"/>
      <c r="P228" s="104"/>
      <c r="Q228" s="105"/>
      <c r="R228" s="110" t="str">
        <f>IF(L228=0,"",IF(ISNA(VLOOKUP(企业人工成本情况!$C$10,人工成本情况指标!$D$1:$F$22,2,0)),"请在表一中填写所属地区信息",IF((N228+O228+P228)/J228*21.75&lt;VLOOKUP(企业人工成本情况!$C$10,人工成本情况指标!$D$2:$F$22,2,0),"此人工资低于最低工资标准","")))</f>
        <v/>
      </c>
      <c r="S228" s="111" t="str">
        <f t="shared" si="7"/>
        <v/>
      </c>
    </row>
    <row r="229" spans="1:19" s="93" customFormat="1" ht="20" customHeight="1">
      <c r="A229" s="106">
        <v>225</v>
      </c>
      <c r="B229" s="99"/>
      <c r="C229" s="99"/>
      <c r="D229" s="100"/>
      <c r="E229" s="99"/>
      <c r="F229" s="96"/>
      <c r="G229" s="98"/>
      <c r="H229" s="97"/>
      <c r="I229" s="99"/>
      <c r="J229" s="101"/>
      <c r="K229" s="101"/>
      <c r="L229" s="108">
        <f t="shared" si="6"/>
        <v>0</v>
      </c>
      <c r="M229" s="102"/>
      <c r="N229" s="103"/>
      <c r="O229" s="104"/>
      <c r="P229" s="104"/>
      <c r="Q229" s="105"/>
      <c r="R229" s="110" t="str">
        <f>IF(L229=0,"",IF(ISNA(VLOOKUP(企业人工成本情况!$C$10,人工成本情况指标!$D$1:$F$22,2,0)),"请在表一中填写所属地区信息",IF((N229+O229+P229)/J229*21.75&lt;VLOOKUP(企业人工成本情况!$C$10,人工成本情况指标!$D$2:$F$22,2,0),"此人工资低于最低工资标准","")))</f>
        <v/>
      </c>
      <c r="S229" s="111" t="str">
        <f t="shared" si="7"/>
        <v/>
      </c>
    </row>
    <row r="230" spans="1:19" s="93" customFormat="1" ht="20" customHeight="1">
      <c r="A230" s="107">
        <v>226</v>
      </c>
      <c r="B230" s="99"/>
      <c r="C230" s="99"/>
      <c r="D230" s="100"/>
      <c r="E230" s="99"/>
      <c r="F230" s="96"/>
      <c r="G230" s="98"/>
      <c r="H230" s="97"/>
      <c r="I230" s="99"/>
      <c r="J230" s="101"/>
      <c r="K230" s="101"/>
      <c r="L230" s="108">
        <f t="shared" si="6"/>
        <v>0</v>
      </c>
      <c r="M230" s="102"/>
      <c r="N230" s="103"/>
      <c r="O230" s="104"/>
      <c r="P230" s="104"/>
      <c r="Q230" s="105"/>
      <c r="R230" s="110" t="str">
        <f>IF(L230=0,"",IF(ISNA(VLOOKUP(企业人工成本情况!$C$10,人工成本情况指标!$D$1:$F$22,2,0)),"请在表一中填写所属地区信息",IF((N230+O230+P230)/J230*21.75&lt;VLOOKUP(企业人工成本情况!$C$10,人工成本情况指标!$D$2:$F$22,2,0),"此人工资低于最低工资标准","")))</f>
        <v/>
      </c>
      <c r="S230" s="111" t="str">
        <f t="shared" si="7"/>
        <v/>
      </c>
    </row>
    <row r="231" spans="1:19" s="93" customFormat="1" ht="20" customHeight="1">
      <c r="A231" s="107">
        <v>227</v>
      </c>
      <c r="B231" s="99"/>
      <c r="C231" s="99"/>
      <c r="D231" s="100"/>
      <c r="E231" s="99"/>
      <c r="F231" s="96"/>
      <c r="G231" s="98"/>
      <c r="H231" s="97"/>
      <c r="I231" s="99"/>
      <c r="J231" s="101"/>
      <c r="K231" s="101"/>
      <c r="L231" s="108">
        <f t="shared" si="6"/>
        <v>0</v>
      </c>
      <c r="M231" s="102"/>
      <c r="N231" s="103"/>
      <c r="O231" s="104"/>
      <c r="P231" s="104"/>
      <c r="Q231" s="105"/>
      <c r="R231" s="110" t="str">
        <f>IF(L231=0,"",IF(ISNA(VLOOKUP(企业人工成本情况!$C$10,人工成本情况指标!$D$1:$F$22,2,0)),"请在表一中填写所属地区信息",IF((N231+O231+P231)/J231*21.75&lt;VLOOKUP(企业人工成本情况!$C$10,人工成本情况指标!$D$2:$F$22,2,0),"此人工资低于最低工资标准","")))</f>
        <v/>
      </c>
      <c r="S231" s="111" t="str">
        <f t="shared" si="7"/>
        <v/>
      </c>
    </row>
    <row r="232" spans="1:19" s="93" customFormat="1" ht="20" customHeight="1">
      <c r="A232" s="107">
        <v>228</v>
      </c>
      <c r="B232" s="99"/>
      <c r="C232" s="99"/>
      <c r="D232" s="100"/>
      <c r="E232" s="99"/>
      <c r="F232" s="96"/>
      <c r="G232" s="98"/>
      <c r="H232" s="97"/>
      <c r="I232" s="99"/>
      <c r="J232" s="101"/>
      <c r="K232" s="101"/>
      <c r="L232" s="108">
        <f t="shared" si="6"/>
        <v>0</v>
      </c>
      <c r="M232" s="102"/>
      <c r="N232" s="103"/>
      <c r="O232" s="104"/>
      <c r="P232" s="104"/>
      <c r="Q232" s="105"/>
      <c r="R232" s="110" t="str">
        <f>IF(L232=0,"",IF(ISNA(VLOOKUP(企业人工成本情况!$C$10,人工成本情况指标!$D$1:$F$22,2,0)),"请在表一中填写所属地区信息",IF((N232+O232+P232)/J232*21.75&lt;VLOOKUP(企业人工成本情况!$C$10,人工成本情况指标!$D$2:$F$22,2,0),"此人工资低于最低工资标准","")))</f>
        <v/>
      </c>
      <c r="S232" s="111" t="str">
        <f t="shared" si="7"/>
        <v/>
      </c>
    </row>
    <row r="233" spans="1:19" s="93" customFormat="1" ht="20" customHeight="1">
      <c r="A233" s="107">
        <v>229</v>
      </c>
      <c r="B233" s="99"/>
      <c r="C233" s="99"/>
      <c r="D233" s="100"/>
      <c r="E233" s="99"/>
      <c r="F233" s="96"/>
      <c r="G233" s="98"/>
      <c r="H233" s="97"/>
      <c r="I233" s="99"/>
      <c r="J233" s="101"/>
      <c r="K233" s="101"/>
      <c r="L233" s="108">
        <f t="shared" si="6"/>
        <v>0</v>
      </c>
      <c r="M233" s="102"/>
      <c r="N233" s="103"/>
      <c r="O233" s="104"/>
      <c r="P233" s="104"/>
      <c r="Q233" s="105"/>
      <c r="R233" s="110" t="str">
        <f>IF(L233=0,"",IF(ISNA(VLOOKUP(企业人工成本情况!$C$10,人工成本情况指标!$D$1:$F$22,2,0)),"请在表一中填写所属地区信息",IF((N233+O233+P233)/J233*21.75&lt;VLOOKUP(企业人工成本情况!$C$10,人工成本情况指标!$D$2:$F$22,2,0),"此人工资低于最低工资标准","")))</f>
        <v/>
      </c>
      <c r="S233" s="111" t="str">
        <f t="shared" si="7"/>
        <v/>
      </c>
    </row>
    <row r="234" spans="1:19" s="93" customFormat="1" ht="20" customHeight="1">
      <c r="A234" s="107">
        <v>230</v>
      </c>
      <c r="B234" s="99"/>
      <c r="C234" s="99"/>
      <c r="D234" s="100"/>
      <c r="E234" s="99"/>
      <c r="F234" s="96"/>
      <c r="G234" s="98"/>
      <c r="H234" s="97"/>
      <c r="I234" s="99"/>
      <c r="J234" s="101"/>
      <c r="K234" s="101"/>
      <c r="L234" s="108">
        <f t="shared" si="6"/>
        <v>0</v>
      </c>
      <c r="M234" s="102"/>
      <c r="N234" s="103"/>
      <c r="O234" s="104"/>
      <c r="P234" s="104"/>
      <c r="Q234" s="105"/>
      <c r="R234" s="110" t="str">
        <f>IF(L234=0,"",IF(ISNA(VLOOKUP(企业人工成本情况!$C$10,人工成本情况指标!$D$1:$F$22,2,0)),"请在表一中填写所属地区信息",IF((N234+O234+P234)/J234*21.75&lt;VLOOKUP(企业人工成本情况!$C$10,人工成本情况指标!$D$2:$F$22,2,0),"此人工资低于最低工资标准","")))</f>
        <v/>
      </c>
      <c r="S234" s="111" t="str">
        <f t="shared" si="7"/>
        <v/>
      </c>
    </row>
    <row r="235" spans="1:19" s="93" customFormat="1" ht="20" customHeight="1">
      <c r="A235" s="107">
        <v>231</v>
      </c>
      <c r="B235" s="99"/>
      <c r="C235" s="99"/>
      <c r="D235" s="100"/>
      <c r="E235" s="99"/>
      <c r="F235" s="96"/>
      <c r="G235" s="98"/>
      <c r="H235" s="97"/>
      <c r="I235" s="99"/>
      <c r="J235" s="101"/>
      <c r="K235" s="101"/>
      <c r="L235" s="108">
        <f t="shared" si="6"/>
        <v>0</v>
      </c>
      <c r="M235" s="102"/>
      <c r="N235" s="103"/>
      <c r="O235" s="104"/>
      <c r="P235" s="104"/>
      <c r="Q235" s="105"/>
      <c r="R235" s="110" t="str">
        <f>IF(L235=0,"",IF(ISNA(VLOOKUP(企业人工成本情况!$C$10,人工成本情况指标!$D$1:$F$22,2,0)),"请在表一中填写所属地区信息",IF((N235+O235+P235)/J235*21.75&lt;VLOOKUP(企业人工成本情况!$C$10,人工成本情况指标!$D$2:$F$22,2,0),"此人工资低于最低工资标准","")))</f>
        <v/>
      </c>
      <c r="S235" s="111" t="str">
        <f t="shared" si="7"/>
        <v/>
      </c>
    </row>
    <row r="236" spans="1:19" s="93" customFormat="1" ht="20" customHeight="1">
      <c r="A236" s="106">
        <v>232</v>
      </c>
      <c r="B236" s="99"/>
      <c r="C236" s="99"/>
      <c r="D236" s="100"/>
      <c r="E236" s="99"/>
      <c r="F236" s="96"/>
      <c r="G236" s="98"/>
      <c r="H236" s="97"/>
      <c r="I236" s="99"/>
      <c r="J236" s="101"/>
      <c r="K236" s="101"/>
      <c r="L236" s="108">
        <f t="shared" si="6"/>
        <v>0</v>
      </c>
      <c r="M236" s="102"/>
      <c r="N236" s="103"/>
      <c r="O236" s="104"/>
      <c r="P236" s="104"/>
      <c r="Q236" s="105"/>
      <c r="R236" s="110" t="str">
        <f>IF(L236=0,"",IF(ISNA(VLOOKUP(企业人工成本情况!$C$10,人工成本情况指标!$D$1:$F$22,2,0)),"请在表一中填写所属地区信息",IF((N236+O236+P236)/J236*21.75&lt;VLOOKUP(企业人工成本情况!$C$10,人工成本情况指标!$D$2:$F$22,2,0),"此人工资低于最低工资标准","")))</f>
        <v/>
      </c>
      <c r="S236" s="111" t="str">
        <f t="shared" si="7"/>
        <v/>
      </c>
    </row>
    <row r="237" spans="1:19" s="93" customFormat="1" ht="20" customHeight="1">
      <c r="A237" s="107">
        <v>233</v>
      </c>
      <c r="B237" s="99"/>
      <c r="C237" s="99"/>
      <c r="D237" s="100"/>
      <c r="E237" s="99"/>
      <c r="F237" s="96"/>
      <c r="G237" s="98"/>
      <c r="H237" s="97"/>
      <c r="I237" s="99"/>
      <c r="J237" s="101"/>
      <c r="K237" s="101"/>
      <c r="L237" s="108">
        <f t="shared" si="6"/>
        <v>0</v>
      </c>
      <c r="M237" s="102"/>
      <c r="N237" s="103"/>
      <c r="O237" s="104"/>
      <c r="P237" s="104"/>
      <c r="Q237" s="105"/>
      <c r="R237" s="110" t="str">
        <f>IF(L237=0,"",IF(ISNA(VLOOKUP(企业人工成本情况!$C$10,人工成本情况指标!$D$1:$F$22,2,0)),"请在表一中填写所属地区信息",IF((N237+O237+P237)/J237*21.75&lt;VLOOKUP(企业人工成本情况!$C$10,人工成本情况指标!$D$2:$F$22,2,0),"此人工资低于最低工资标准","")))</f>
        <v/>
      </c>
      <c r="S237" s="111" t="str">
        <f t="shared" si="7"/>
        <v/>
      </c>
    </row>
    <row r="238" spans="1:19" s="93" customFormat="1" ht="20" customHeight="1">
      <c r="A238" s="107">
        <v>234</v>
      </c>
      <c r="B238" s="99"/>
      <c r="C238" s="99"/>
      <c r="D238" s="100"/>
      <c r="E238" s="99"/>
      <c r="F238" s="96"/>
      <c r="G238" s="98"/>
      <c r="H238" s="97"/>
      <c r="I238" s="99"/>
      <c r="J238" s="101"/>
      <c r="K238" s="101"/>
      <c r="L238" s="108">
        <f t="shared" si="6"/>
        <v>0</v>
      </c>
      <c r="M238" s="102"/>
      <c r="N238" s="103"/>
      <c r="O238" s="104"/>
      <c r="P238" s="104"/>
      <c r="Q238" s="105"/>
      <c r="R238" s="110" t="str">
        <f>IF(L238=0,"",IF(ISNA(VLOOKUP(企业人工成本情况!$C$10,人工成本情况指标!$D$1:$F$22,2,0)),"请在表一中填写所属地区信息",IF((N238+O238+P238)/J238*21.75&lt;VLOOKUP(企业人工成本情况!$C$10,人工成本情况指标!$D$2:$F$22,2,0),"此人工资低于最低工资标准","")))</f>
        <v/>
      </c>
      <c r="S238" s="111" t="str">
        <f t="shared" si="7"/>
        <v/>
      </c>
    </row>
    <row r="239" spans="1:19" s="93" customFormat="1" ht="20" customHeight="1">
      <c r="A239" s="107">
        <v>235</v>
      </c>
      <c r="B239" s="99"/>
      <c r="C239" s="99"/>
      <c r="D239" s="100"/>
      <c r="E239" s="99"/>
      <c r="F239" s="96"/>
      <c r="G239" s="98"/>
      <c r="H239" s="97"/>
      <c r="I239" s="99"/>
      <c r="J239" s="101"/>
      <c r="K239" s="101"/>
      <c r="L239" s="108">
        <f t="shared" si="6"/>
        <v>0</v>
      </c>
      <c r="M239" s="102"/>
      <c r="N239" s="103"/>
      <c r="O239" s="104"/>
      <c r="P239" s="104"/>
      <c r="Q239" s="105"/>
      <c r="R239" s="110" t="str">
        <f>IF(L239=0,"",IF(ISNA(VLOOKUP(企业人工成本情况!$C$10,人工成本情况指标!$D$1:$F$22,2,0)),"请在表一中填写所属地区信息",IF((N239+O239+P239)/J239*21.75&lt;VLOOKUP(企业人工成本情况!$C$10,人工成本情况指标!$D$2:$F$22,2,0),"此人工资低于最低工资标准","")))</f>
        <v/>
      </c>
      <c r="S239" s="111" t="str">
        <f t="shared" si="7"/>
        <v/>
      </c>
    </row>
    <row r="240" spans="1:19" s="93" customFormat="1" ht="20" customHeight="1">
      <c r="A240" s="107">
        <v>236</v>
      </c>
      <c r="B240" s="99"/>
      <c r="C240" s="99"/>
      <c r="D240" s="100"/>
      <c r="E240" s="99"/>
      <c r="F240" s="96"/>
      <c r="G240" s="98"/>
      <c r="H240" s="97"/>
      <c r="I240" s="99"/>
      <c r="J240" s="101"/>
      <c r="K240" s="101"/>
      <c r="L240" s="108">
        <f t="shared" si="6"/>
        <v>0</v>
      </c>
      <c r="M240" s="102"/>
      <c r="N240" s="103"/>
      <c r="O240" s="104"/>
      <c r="P240" s="104"/>
      <c r="Q240" s="105"/>
      <c r="R240" s="110" t="str">
        <f>IF(L240=0,"",IF(ISNA(VLOOKUP(企业人工成本情况!$C$10,人工成本情况指标!$D$1:$F$22,2,0)),"请在表一中填写所属地区信息",IF((N240+O240+P240)/J240*21.75&lt;VLOOKUP(企业人工成本情况!$C$10,人工成本情况指标!$D$2:$F$22,2,0),"此人工资低于最低工资标准","")))</f>
        <v/>
      </c>
      <c r="S240" s="111" t="str">
        <f t="shared" si="7"/>
        <v/>
      </c>
    </row>
    <row r="241" spans="1:19" s="93" customFormat="1" ht="20" customHeight="1">
      <c r="A241" s="107">
        <v>237</v>
      </c>
      <c r="B241" s="99"/>
      <c r="C241" s="99"/>
      <c r="D241" s="100"/>
      <c r="E241" s="99"/>
      <c r="F241" s="96"/>
      <c r="G241" s="98"/>
      <c r="H241" s="97"/>
      <c r="I241" s="99"/>
      <c r="J241" s="101"/>
      <c r="K241" s="101"/>
      <c r="L241" s="108">
        <f t="shared" si="6"/>
        <v>0</v>
      </c>
      <c r="M241" s="102"/>
      <c r="N241" s="103"/>
      <c r="O241" s="104"/>
      <c r="P241" s="104"/>
      <c r="Q241" s="105"/>
      <c r="R241" s="110" t="str">
        <f>IF(L241=0,"",IF(ISNA(VLOOKUP(企业人工成本情况!$C$10,人工成本情况指标!$D$1:$F$22,2,0)),"请在表一中填写所属地区信息",IF((N241+O241+P241)/J241*21.75&lt;VLOOKUP(企业人工成本情况!$C$10,人工成本情况指标!$D$2:$F$22,2,0),"此人工资低于最低工资标准","")))</f>
        <v/>
      </c>
      <c r="S241" s="111" t="str">
        <f t="shared" si="7"/>
        <v/>
      </c>
    </row>
    <row r="242" spans="1:19" s="93" customFormat="1" ht="20" customHeight="1">
      <c r="A242" s="107">
        <v>238</v>
      </c>
      <c r="B242" s="99"/>
      <c r="C242" s="99"/>
      <c r="D242" s="100"/>
      <c r="E242" s="99"/>
      <c r="F242" s="96"/>
      <c r="G242" s="98"/>
      <c r="H242" s="97"/>
      <c r="I242" s="99"/>
      <c r="J242" s="101"/>
      <c r="K242" s="101"/>
      <c r="L242" s="108">
        <f t="shared" si="6"/>
        <v>0</v>
      </c>
      <c r="M242" s="102"/>
      <c r="N242" s="103"/>
      <c r="O242" s="104"/>
      <c r="P242" s="104"/>
      <c r="Q242" s="105"/>
      <c r="R242" s="110" t="str">
        <f>IF(L242=0,"",IF(ISNA(VLOOKUP(企业人工成本情况!$C$10,人工成本情况指标!$D$1:$F$22,2,0)),"请在表一中填写所属地区信息",IF((N242+O242+P242)/J242*21.75&lt;VLOOKUP(企业人工成本情况!$C$10,人工成本情况指标!$D$2:$F$22,2,0),"此人工资低于最低工资标准","")))</f>
        <v/>
      </c>
      <c r="S242" s="111" t="str">
        <f t="shared" si="7"/>
        <v/>
      </c>
    </row>
    <row r="243" spans="1:19" s="93" customFormat="1" ht="20" customHeight="1">
      <c r="A243" s="106">
        <v>239</v>
      </c>
      <c r="B243" s="99"/>
      <c r="C243" s="99"/>
      <c r="D243" s="100"/>
      <c r="E243" s="99"/>
      <c r="F243" s="96"/>
      <c r="G243" s="98"/>
      <c r="H243" s="97"/>
      <c r="I243" s="99"/>
      <c r="J243" s="101"/>
      <c r="K243" s="101"/>
      <c r="L243" s="108">
        <f t="shared" si="6"/>
        <v>0</v>
      </c>
      <c r="M243" s="102"/>
      <c r="N243" s="103"/>
      <c r="O243" s="104"/>
      <c r="P243" s="104"/>
      <c r="Q243" s="105"/>
      <c r="R243" s="110" t="str">
        <f>IF(L243=0,"",IF(ISNA(VLOOKUP(企业人工成本情况!$C$10,人工成本情况指标!$D$1:$F$22,2,0)),"请在表一中填写所属地区信息",IF((N243+O243+P243)/J243*21.75&lt;VLOOKUP(企业人工成本情况!$C$10,人工成本情况指标!$D$2:$F$22,2,0),"此人工资低于最低工资标准","")))</f>
        <v/>
      </c>
      <c r="S243" s="111" t="str">
        <f t="shared" si="7"/>
        <v/>
      </c>
    </row>
    <row r="244" spans="1:19" s="93" customFormat="1" ht="20" customHeight="1">
      <c r="A244" s="107">
        <v>240</v>
      </c>
      <c r="B244" s="99"/>
      <c r="C244" s="99"/>
      <c r="D244" s="100"/>
      <c r="E244" s="99"/>
      <c r="F244" s="96"/>
      <c r="G244" s="98"/>
      <c r="H244" s="97"/>
      <c r="I244" s="99"/>
      <c r="J244" s="101"/>
      <c r="K244" s="101"/>
      <c r="L244" s="108">
        <f t="shared" si="6"/>
        <v>0</v>
      </c>
      <c r="M244" s="102"/>
      <c r="N244" s="103"/>
      <c r="O244" s="104"/>
      <c r="P244" s="104"/>
      <c r="Q244" s="105"/>
      <c r="R244" s="110" t="str">
        <f>IF(L244=0,"",IF(ISNA(VLOOKUP(企业人工成本情况!$C$10,人工成本情况指标!$D$1:$F$22,2,0)),"请在表一中填写所属地区信息",IF((N244+O244+P244)/J244*21.75&lt;VLOOKUP(企业人工成本情况!$C$10,人工成本情况指标!$D$2:$F$22,2,0),"此人工资低于最低工资标准","")))</f>
        <v/>
      </c>
      <c r="S244" s="111" t="str">
        <f t="shared" si="7"/>
        <v/>
      </c>
    </row>
    <row r="245" spans="1:19" s="93" customFormat="1" ht="20" customHeight="1">
      <c r="A245" s="107">
        <v>241</v>
      </c>
      <c r="B245" s="99"/>
      <c r="C245" s="99"/>
      <c r="D245" s="100"/>
      <c r="E245" s="99"/>
      <c r="F245" s="96"/>
      <c r="G245" s="98"/>
      <c r="H245" s="97"/>
      <c r="I245" s="99"/>
      <c r="J245" s="101"/>
      <c r="K245" s="101"/>
      <c r="L245" s="108">
        <f t="shared" si="6"/>
        <v>0</v>
      </c>
      <c r="M245" s="102"/>
      <c r="N245" s="103"/>
      <c r="O245" s="104"/>
      <c r="P245" s="104"/>
      <c r="Q245" s="105"/>
      <c r="R245" s="110" t="str">
        <f>IF(L245=0,"",IF(ISNA(VLOOKUP(企业人工成本情况!$C$10,人工成本情况指标!$D$1:$F$22,2,0)),"请在表一中填写所属地区信息",IF((N245+O245+P245)/J245*21.75&lt;VLOOKUP(企业人工成本情况!$C$10,人工成本情况指标!$D$2:$F$22,2,0),"此人工资低于最低工资标准","")))</f>
        <v/>
      </c>
      <c r="S245" s="111" t="str">
        <f t="shared" si="7"/>
        <v/>
      </c>
    </row>
    <row r="246" spans="1:19" s="93" customFormat="1" ht="20" customHeight="1">
      <c r="A246" s="107">
        <v>242</v>
      </c>
      <c r="B246" s="99"/>
      <c r="C246" s="99"/>
      <c r="D246" s="100"/>
      <c r="E246" s="99"/>
      <c r="F246" s="96"/>
      <c r="G246" s="98"/>
      <c r="H246" s="97"/>
      <c r="I246" s="99"/>
      <c r="J246" s="101"/>
      <c r="K246" s="101"/>
      <c r="L246" s="108">
        <f t="shared" si="6"/>
        <v>0</v>
      </c>
      <c r="M246" s="102"/>
      <c r="N246" s="103"/>
      <c r="O246" s="104"/>
      <c r="P246" s="104"/>
      <c r="Q246" s="105"/>
      <c r="R246" s="110" t="str">
        <f>IF(L246=0,"",IF(ISNA(VLOOKUP(企业人工成本情况!$C$10,人工成本情况指标!$D$1:$F$22,2,0)),"请在表一中填写所属地区信息",IF((N246+O246+P246)/J246*21.75&lt;VLOOKUP(企业人工成本情况!$C$10,人工成本情况指标!$D$2:$F$22,2,0),"此人工资低于最低工资标准","")))</f>
        <v/>
      </c>
      <c r="S246" s="111" t="str">
        <f t="shared" si="7"/>
        <v/>
      </c>
    </row>
    <row r="247" spans="1:19" s="93" customFormat="1" ht="20" customHeight="1">
      <c r="A247" s="107">
        <v>243</v>
      </c>
      <c r="B247" s="99"/>
      <c r="C247" s="99"/>
      <c r="D247" s="100"/>
      <c r="E247" s="99"/>
      <c r="F247" s="96"/>
      <c r="G247" s="98"/>
      <c r="H247" s="97"/>
      <c r="I247" s="99"/>
      <c r="J247" s="101"/>
      <c r="K247" s="101"/>
      <c r="L247" s="108">
        <f t="shared" si="6"/>
        <v>0</v>
      </c>
      <c r="M247" s="102"/>
      <c r="N247" s="103"/>
      <c r="O247" s="104"/>
      <c r="P247" s="104"/>
      <c r="Q247" s="105"/>
      <c r="R247" s="110" t="str">
        <f>IF(L247=0,"",IF(ISNA(VLOOKUP(企业人工成本情况!$C$10,人工成本情况指标!$D$1:$F$22,2,0)),"请在表一中填写所属地区信息",IF((N247+O247+P247)/J247*21.75&lt;VLOOKUP(企业人工成本情况!$C$10,人工成本情况指标!$D$2:$F$22,2,0),"此人工资低于最低工资标准","")))</f>
        <v/>
      </c>
      <c r="S247" s="111" t="str">
        <f t="shared" si="7"/>
        <v/>
      </c>
    </row>
    <row r="248" spans="1:19" s="93" customFormat="1" ht="20" customHeight="1">
      <c r="A248" s="107">
        <v>244</v>
      </c>
      <c r="B248" s="99"/>
      <c r="C248" s="99"/>
      <c r="D248" s="100"/>
      <c r="E248" s="99"/>
      <c r="F248" s="96"/>
      <c r="G248" s="98"/>
      <c r="H248" s="97"/>
      <c r="I248" s="99"/>
      <c r="J248" s="101"/>
      <c r="K248" s="101"/>
      <c r="L248" s="108">
        <f t="shared" si="6"/>
        <v>0</v>
      </c>
      <c r="M248" s="102"/>
      <c r="N248" s="103"/>
      <c r="O248" s="104"/>
      <c r="P248" s="104"/>
      <c r="Q248" s="105"/>
      <c r="R248" s="110" t="str">
        <f>IF(L248=0,"",IF(ISNA(VLOOKUP(企业人工成本情况!$C$10,人工成本情况指标!$D$1:$F$22,2,0)),"请在表一中填写所属地区信息",IF((N248+O248+P248)/J248*21.75&lt;VLOOKUP(企业人工成本情况!$C$10,人工成本情况指标!$D$2:$F$22,2,0),"此人工资低于最低工资标准","")))</f>
        <v/>
      </c>
      <c r="S248" s="111" t="str">
        <f t="shared" si="7"/>
        <v/>
      </c>
    </row>
    <row r="249" spans="1:19" s="93" customFormat="1" ht="20" customHeight="1">
      <c r="A249" s="107">
        <v>245</v>
      </c>
      <c r="B249" s="99"/>
      <c r="C249" s="99"/>
      <c r="D249" s="100"/>
      <c r="E249" s="99"/>
      <c r="F249" s="96"/>
      <c r="G249" s="98"/>
      <c r="H249" s="97"/>
      <c r="I249" s="99"/>
      <c r="J249" s="101"/>
      <c r="K249" s="101"/>
      <c r="L249" s="108">
        <f t="shared" si="6"/>
        <v>0</v>
      </c>
      <c r="M249" s="102"/>
      <c r="N249" s="103"/>
      <c r="O249" s="104"/>
      <c r="P249" s="104"/>
      <c r="Q249" s="105"/>
      <c r="R249" s="110" t="str">
        <f>IF(L249=0,"",IF(ISNA(VLOOKUP(企业人工成本情况!$C$10,人工成本情况指标!$D$1:$F$22,2,0)),"请在表一中填写所属地区信息",IF((N249+O249+P249)/J249*21.75&lt;VLOOKUP(企业人工成本情况!$C$10,人工成本情况指标!$D$2:$F$22,2,0),"此人工资低于最低工资标准","")))</f>
        <v/>
      </c>
      <c r="S249" s="111" t="str">
        <f t="shared" si="7"/>
        <v/>
      </c>
    </row>
    <row r="250" spans="1:19" s="93" customFormat="1" ht="20" customHeight="1">
      <c r="A250" s="106">
        <v>246</v>
      </c>
      <c r="B250" s="99"/>
      <c r="C250" s="99"/>
      <c r="D250" s="100"/>
      <c r="E250" s="99"/>
      <c r="F250" s="96"/>
      <c r="G250" s="98"/>
      <c r="H250" s="97"/>
      <c r="I250" s="99"/>
      <c r="J250" s="101"/>
      <c r="K250" s="101"/>
      <c r="L250" s="108">
        <f t="shared" si="6"/>
        <v>0</v>
      </c>
      <c r="M250" s="102"/>
      <c r="N250" s="103"/>
      <c r="O250" s="104"/>
      <c r="P250" s="104"/>
      <c r="Q250" s="105"/>
      <c r="R250" s="110" t="str">
        <f>IF(L250=0,"",IF(ISNA(VLOOKUP(企业人工成本情况!$C$10,人工成本情况指标!$D$1:$F$22,2,0)),"请在表一中填写所属地区信息",IF((N250+O250+P250)/J250*21.75&lt;VLOOKUP(企业人工成本情况!$C$10,人工成本情况指标!$D$2:$F$22,2,0),"此人工资低于最低工资标准","")))</f>
        <v/>
      </c>
      <c r="S250" s="111" t="str">
        <f t="shared" si="7"/>
        <v/>
      </c>
    </row>
    <row r="251" spans="1:19" s="93" customFormat="1" ht="20" customHeight="1">
      <c r="A251" s="107">
        <v>247</v>
      </c>
      <c r="B251" s="99"/>
      <c r="C251" s="99"/>
      <c r="D251" s="100"/>
      <c r="E251" s="99"/>
      <c r="F251" s="96"/>
      <c r="G251" s="98"/>
      <c r="H251" s="97"/>
      <c r="I251" s="99"/>
      <c r="J251" s="101"/>
      <c r="K251" s="101"/>
      <c r="L251" s="108">
        <f t="shared" si="6"/>
        <v>0</v>
      </c>
      <c r="M251" s="102"/>
      <c r="N251" s="103"/>
      <c r="O251" s="104"/>
      <c r="P251" s="104"/>
      <c r="Q251" s="105"/>
      <c r="R251" s="110" t="str">
        <f>IF(L251=0,"",IF(ISNA(VLOOKUP(企业人工成本情况!$C$10,人工成本情况指标!$D$1:$F$22,2,0)),"请在表一中填写所属地区信息",IF((N251+O251+P251)/J251*21.75&lt;VLOOKUP(企业人工成本情况!$C$10,人工成本情况指标!$D$2:$F$22,2,0),"此人工资低于最低工资标准","")))</f>
        <v/>
      </c>
      <c r="S251" s="111" t="str">
        <f t="shared" si="7"/>
        <v/>
      </c>
    </row>
    <row r="252" spans="1:19" s="93" customFormat="1" ht="20" customHeight="1">
      <c r="A252" s="107">
        <v>248</v>
      </c>
      <c r="B252" s="99"/>
      <c r="C252" s="99"/>
      <c r="D252" s="100"/>
      <c r="E252" s="99"/>
      <c r="F252" s="96"/>
      <c r="G252" s="98"/>
      <c r="H252" s="97"/>
      <c r="I252" s="99"/>
      <c r="J252" s="101"/>
      <c r="K252" s="101"/>
      <c r="L252" s="108">
        <f t="shared" si="6"/>
        <v>0</v>
      </c>
      <c r="M252" s="102"/>
      <c r="N252" s="103"/>
      <c r="O252" s="104"/>
      <c r="P252" s="104"/>
      <c r="Q252" s="105"/>
      <c r="R252" s="110" t="str">
        <f>IF(L252=0,"",IF(ISNA(VLOOKUP(企业人工成本情况!$C$10,人工成本情况指标!$D$1:$F$22,2,0)),"请在表一中填写所属地区信息",IF((N252+O252+P252)/J252*21.75&lt;VLOOKUP(企业人工成本情况!$C$10,人工成本情况指标!$D$2:$F$22,2,0),"此人工资低于最低工资标准","")))</f>
        <v/>
      </c>
      <c r="S252" s="111" t="str">
        <f t="shared" si="7"/>
        <v/>
      </c>
    </row>
    <row r="253" spans="1:19" s="93" customFormat="1" ht="20" customHeight="1">
      <c r="A253" s="107">
        <v>249</v>
      </c>
      <c r="B253" s="99"/>
      <c r="C253" s="99"/>
      <c r="D253" s="100"/>
      <c r="E253" s="99"/>
      <c r="F253" s="96"/>
      <c r="G253" s="98"/>
      <c r="H253" s="97"/>
      <c r="I253" s="99"/>
      <c r="J253" s="101"/>
      <c r="K253" s="101"/>
      <c r="L253" s="108">
        <f t="shared" si="6"/>
        <v>0</v>
      </c>
      <c r="M253" s="102"/>
      <c r="N253" s="103"/>
      <c r="O253" s="104"/>
      <c r="P253" s="104"/>
      <c r="Q253" s="105"/>
      <c r="R253" s="110" t="str">
        <f>IF(L253=0,"",IF(ISNA(VLOOKUP(企业人工成本情况!$C$10,人工成本情况指标!$D$1:$F$22,2,0)),"请在表一中填写所属地区信息",IF((N253+O253+P253)/J253*21.75&lt;VLOOKUP(企业人工成本情况!$C$10,人工成本情况指标!$D$2:$F$22,2,0),"此人工资低于最低工资标准","")))</f>
        <v/>
      </c>
      <c r="S253" s="111" t="str">
        <f t="shared" si="7"/>
        <v/>
      </c>
    </row>
    <row r="254" spans="1:19" s="93" customFormat="1" ht="20" customHeight="1">
      <c r="A254" s="107">
        <v>250</v>
      </c>
      <c r="B254" s="99"/>
      <c r="C254" s="99"/>
      <c r="D254" s="100"/>
      <c r="E254" s="99"/>
      <c r="F254" s="96"/>
      <c r="G254" s="98"/>
      <c r="H254" s="97"/>
      <c r="I254" s="99"/>
      <c r="J254" s="101"/>
      <c r="K254" s="101"/>
      <c r="L254" s="108">
        <f t="shared" si="6"/>
        <v>0</v>
      </c>
      <c r="M254" s="102"/>
      <c r="N254" s="103"/>
      <c r="O254" s="104"/>
      <c r="P254" s="104"/>
      <c r="Q254" s="105"/>
      <c r="R254" s="110" t="str">
        <f>IF(L254=0,"",IF(ISNA(VLOOKUP(企业人工成本情况!$C$10,人工成本情况指标!$D$1:$F$22,2,0)),"请在表一中填写所属地区信息",IF((N254+O254+P254)/J254*21.75&lt;VLOOKUP(企业人工成本情况!$C$10,人工成本情况指标!$D$2:$F$22,2,0),"此人工资低于最低工资标准","")))</f>
        <v/>
      </c>
      <c r="S254" s="111" t="str">
        <f t="shared" si="7"/>
        <v/>
      </c>
    </row>
    <row r="255" spans="1:19" s="93" customFormat="1" ht="20" customHeight="1">
      <c r="A255" s="107">
        <v>251</v>
      </c>
      <c r="B255" s="99"/>
      <c r="C255" s="99"/>
      <c r="D255" s="100"/>
      <c r="E255" s="99"/>
      <c r="F255" s="96"/>
      <c r="G255" s="98"/>
      <c r="H255" s="97"/>
      <c r="I255" s="99"/>
      <c r="J255" s="101"/>
      <c r="K255" s="101"/>
      <c r="L255" s="108">
        <f t="shared" si="6"/>
        <v>0</v>
      </c>
      <c r="M255" s="102"/>
      <c r="N255" s="103"/>
      <c r="O255" s="104"/>
      <c r="P255" s="104"/>
      <c r="Q255" s="105"/>
      <c r="R255" s="110" t="str">
        <f>IF(L255=0,"",IF(ISNA(VLOOKUP(企业人工成本情况!$C$10,人工成本情况指标!$D$1:$F$22,2,0)),"请在表一中填写所属地区信息",IF((N255+O255+P255)/J255*21.75&lt;VLOOKUP(企业人工成本情况!$C$10,人工成本情况指标!$D$2:$F$22,2,0),"此人工资低于最低工资标准","")))</f>
        <v/>
      </c>
      <c r="S255" s="111" t="str">
        <f t="shared" si="7"/>
        <v/>
      </c>
    </row>
    <row r="256" spans="1:19" s="93" customFormat="1" ht="20" customHeight="1">
      <c r="A256" s="107">
        <v>252</v>
      </c>
      <c r="B256" s="99"/>
      <c r="C256" s="99"/>
      <c r="D256" s="100"/>
      <c r="E256" s="99"/>
      <c r="F256" s="96"/>
      <c r="G256" s="98"/>
      <c r="H256" s="97"/>
      <c r="I256" s="99"/>
      <c r="J256" s="101"/>
      <c r="K256" s="101"/>
      <c r="L256" s="108">
        <f t="shared" si="6"/>
        <v>0</v>
      </c>
      <c r="M256" s="102"/>
      <c r="N256" s="103"/>
      <c r="O256" s="104"/>
      <c r="P256" s="104"/>
      <c r="Q256" s="105"/>
      <c r="R256" s="110" t="str">
        <f>IF(L256=0,"",IF(ISNA(VLOOKUP(企业人工成本情况!$C$10,人工成本情况指标!$D$1:$F$22,2,0)),"请在表一中填写所属地区信息",IF((N256+O256+P256)/J256*21.75&lt;VLOOKUP(企业人工成本情况!$C$10,人工成本情况指标!$D$2:$F$22,2,0),"此人工资低于最低工资标准","")))</f>
        <v/>
      </c>
      <c r="S256" s="111" t="str">
        <f t="shared" si="7"/>
        <v/>
      </c>
    </row>
    <row r="257" spans="1:19" s="93" customFormat="1" ht="20" customHeight="1">
      <c r="A257" s="106">
        <v>253</v>
      </c>
      <c r="B257" s="99"/>
      <c r="C257" s="99"/>
      <c r="D257" s="100"/>
      <c r="E257" s="99"/>
      <c r="F257" s="96"/>
      <c r="G257" s="98"/>
      <c r="H257" s="97"/>
      <c r="I257" s="99"/>
      <c r="J257" s="101"/>
      <c r="K257" s="101"/>
      <c r="L257" s="108">
        <f t="shared" si="6"/>
        <v>0</v>
      </c>
      <c r="M257" s="102"/>
      <c r="N257" s="103"/>
      <c r="O257" s="104"/>
      <c r="P257" s="104"/>
      <c r="Q257" s="105"/>
      <c r="R257" s="110" t="str">
        <f>IF(L257=0,"",IF(ISNA(VLOOKUP(企业人工成本情况!$C$10,人工成本情况指标!$D$1:$F$22,2,0)),"请在表一中填写所属地区信息",IF((N257+O257+P257)/J257*21.75&lt;VLOOKUP(企业人工成本情况!$C$10,人工成本情况指标!$D$2:$F$22,2,0),"此人工资低于最低工资标准","")))</f>
        <v/>
      </c>
      <c r="S257" s="111" t="str">
        <f t="shared" si="7"/>
        <v/>
      </c>
    </row>
    <row r="258" spans="1:19" s="93" customFormat="1" ht="20" customHeight="1">
      <c r="A258" s="107">
        <v>254</v>
      </c>
      <c r="B258" s="99"/>
      <c r="C258" s="99"/>
      <c r="D258" s="100"/>
      <c r="E258" s="99"/>
      <c r="F258" s="96"/>
      <c r="G258" s="98"/>
      <c r="H258" s="97"/>
      <c r="I258" s="99"/>
      <c r="J258" s="101"/>
      <c r="K258" s="101"/>
      <c r="L258" s="108">
        <f t="shared" si="6"/>
        <v>0</v>
      </c>
      <c r="M258" s="102"/>
      <c r="N258" s="103"/>
      <c r="O258" s="104"/>
      <c r="P258" s="104"/>
      <c r="Q258" s="105"/>
      <c r="R258" s="110" t="str">
        <f>IF(L258=0,"",IF(ISNA(VLOOKUP(企业人工成本情况!$C$10,人工成本情况指标!$D$1:$F$22,2,0)),"请在表一中填写所属地区信息",IF((N258+O258+P258)/J258*21.75&lt;VLOOKUP(企业人工成本情况!$C$10,人工成本情况指标!$D$2:$F$22,2,0),"此人工资低于最低工资标准","")))</f>
        <v/>
      </c>
      <c r="S258" s="111" t="str">
        <f t="shared" si="7"/>
        <v/>
      </c>
    </row>
    <row r="259" spans="1:19" s="93" customFormat="1" ht="20" customHeight="1">
      <c r="A259" s="107">
        <v>255</v>
      </c>
      <c r="B259" s="99"/>
      <c r="C259" s="99"/>
      <c r="D259" s="100"/>
      <c r="E259" s="99"/>
      <c r="F259" s="96"/>
      <c r="G259" s="98"/>
      <c r="H259" s="97"/>
      <c r="I259" s="99"/>
      <c r="J259" s="101"/>
      <c r="K259" s="101"/>
      <c r="L259" s="108">
        <f t="shared" si="6"/>
        <v>0</v>
      </c>
      <c r="M259" s="102"/>
      <c r="N259" s="103"/>
      <c r="O259" s="104"/>
      <c r="P259" s="104"/>
      <c r="Q259" s="105"/>
      <c r="R259" s="110" t="str">
        <f>IF(L259=0,"",IF(ISNA(VLOOKUP(企业人工成本情况!$C$10,人工成本情况指标!$D$1:$F$22,2,0)),"请在表一中填写所属地区信息",IF((N259+O259+P259)/J259*21.75&lt;VLOOKUP(企业人工成本情况!$C$10,人工成本情况指标!$D$2:$F$22,2,0),"此人工资低于最低工资标准","")))</f>
        <v/>
      </c>
      <c r="S259" s="111" t="str">
        <f t="shared" si="7"/>
        <v/>
      </c>
    </row>
    <row r="260" spans="1:19" s="93" customFormat="1" ht="20" customHeight="1">
      <c r="A260" s="107">
        <v>256</v>
      </c>
      <c r="B260" s="99"/>
      <c r="C260" s="99"/>
      <c r="D260" s="100"/>
      <c r="E260" s="99"/>
      <c r="F260" s="96"/>
      <c r="G260" s="98"/>
      <c r="H260" s="97"/>
      <c r="I260" s="99"/>
      <c r="J260" s="101"/>
      <c r="K260" s="101"/>
      <c r="L260" s="108">
        <f t="shared" ref="L260:L323" si="8">SUM(N260:Q260)</f>
        <v>0</v>
      </c>
      <c r="M260" s="102"/>
      <c r="N260" s="103"/>
      <c r="O260" s="104"/>
      <c r="P260" s="104"/>
      <c r="Q260" s="105"/>
      <c r="R260" s="110" t="str">
        <f>IF(L260=0,"",IF(ISNA(VLOOKUP(企业人工成本情况!$C$10,人工成本情况指标!$D$1:$F$22,2,0)),"请在表一中填写所属地区信息",IF((N260+O260+P260)/J260*21.75&lt;VLOOKUP(企业人工成本情况!$C$10,人工成本情况指标!$D$2:$F$22,2,0),"此人工资低于最低工资标准","")))</f>
        <v/>
      </c>
      <c r="S260" s="111" t="str">
        <f t="shared" si="7"/>
        <v/>
      </c>
    </row>
    <row r="261" spans="1:19" s="93" customFormat="1" ht="20" customHeight="1">
      <c r="A261" s="107">
        <v>257</v>
      </c>
      <c r="B261" s="99"/>
      <c r="C261" s="99"/>
      <c r="D261" s="100"/>
      <c r="E261" s="99"/>
      <c r="F261" s="96"/>
      <c r="G261" s="98"/>
      <c r="H261" s="97"/>
      <c r="I261" s="99"/>
      <c r="J261" s="101"/>
      <c r="K261" s="101"/>
      <c r="L261" s="108">
        <f t="shared" si="8"/>
        <v>0</v>
      </c>
      <c r="M261" s="102"/>
      <c r="N261" s="103"/>
      <c r="O261" s="104"/>
      <c r="P261" s="104"/>
      <c r="Q261" s="105"/>
      <c r="R261" s="110" t="str">
        <f>IF(L261=0,"",IF(ISNA(VLOOKUP(企业人工成本情况!$C$10,人工成本情况指标!$D$1:$F$22,2,0)),"请在表一中填写所属地区信息",IF((N261+O261+P261)/J261*21.75&lt;VLOOKUP(企业人工成本情况!$C$10,人工成本情况指标!$D$2:$F$22,2,0),"此人工资低于最低工资标准","")))</f>
        <v/>
      </c>
      <c r="S261" s="111" t="str">
        <f t="shared" ref="S261:S324" si="9">IF(AND(C261="",E261=""),"",IF(E261-C261&lt;12,"参加工作时间-当年计算的实际年龄，应大于等于16并且小于等于65",IF(E261-C261&gt;65,"参加工作时间-当年计算的实际年龄，应大于等于16并且小于等于65",IF(E261=C261="","",""))))</f>
        <v/>
      </c>
    </row>
    <row r="262" spans="1:19" s="93" customFormat="1" ht="20" customHeight="1">
      <c r="A262" s="107">
        <v>258</v>
      </c>
      <c r="B262" s="99"/>
      <c r="C262" s="99"/>
      <c r="D262" s="100"/>
      <c r="E262" s="99"/>
      <c r="F262" s="96"/>
      <c r="G262" s="98"/>
      <c r="H262" s="97"/>
      <c r="I262" s="99"/>
      <c r="J262" s="101"/>
      <c r="K262" s="101"/>
      <c r="L262" s="108">
        <f t="shared" si="8"/>
        <v>0</v>
      </c>
      <c r="M262" s="102"/>
      <c r="N262" s="103"/>
      <c r="O262" s="104"/>
      <c r="P262" s="104"/>
      <c r="Q262" s="105"/>
      <c r="R262" s="110" t="str">
        <f>IF(L262=0,"",IF(ISNA(VLOOKUP(企业人工成本情况!$C$10,人工成本情况指标!$D$1:$F$22,2,0)),"请在表一中填写所属地区信息",IF((N262+O262+P262)/J262*21.75&lt;VLOOKUP(企业人工成本情况!$C$10,人工成本情况指标!$D$2:$F$22,2,0),"此人工资低于最低工资标准","")))</f>
        <v/>
      </c>
      <c r="S262" s="111" t="str">
        <f t="shared" si="9"/>
        <v/>
      </c>
    </row>
    <row r="263" spans="1:19" s="93" customFormat="1" ht="20" customHeight="1">
      <c r="A263" s="107">
        <v>259</v>
      </c>
      <c r="B263" s="99"/>
      <c r="C263" s="99"/>
      <c r="D263" s="100"/>
      <c r="E263" s="99"/>
      <c r="F263" s="96"/>
      <c r="G263" s="98"/>
      <c r="H263" s="97"/>
      <c r="I263" s="99"/>
      <c r="J263" s="101"/>
      <c r="K263" s="101"/>
      <c r="L263" s="108">
        <f t="shared" si="8"/>
        <v>0</v>
      </c>
      <c r="M263" s="102"/>
      <c r="N263" s="103"/>
      <c r="O263" s="104"/>
      <c r="P263" s="104"/>
      <c r="Q263" s="105"/>
      <c r="R263" s="110" t="str">
        <f>IF(L263=0,"",IF(ISNA(VLOOKUP(企业人工成本情况!$C$10,人工成本情况指标!$D$1:$F$22,2,0)),"请在表一中填写所属地区信息",IF((N263+O263+P263)/J263*21.75&lt;VLOOKUP(企业人工成本情况!$C$10,人工成本情况指标!$D$2:$F$22,2,0),"此人工资低于最低工资标准","")))</f>
        <v/>
      </c>
      <c r="S263" s="111" t="str">
        <f t="shared" si="9"/>
        <v/>
      </c>
    </row>
    <row r="264" spans="1:19" s="93" customFormat="1" ht="20" customHeight="1">
      <c r="A264" s="106">
        <v>260</v>
      </c>
      <c r="B264" s="99"/>
      <c r="C264" s="99"/>
      <c r="D264" s="100"/>
      <c r="E264" s="99"/>
      <c r="F264" s="96"/>
      <c r="G264" s="98"/>
      <c r="H264" s="97"/>
      <c r="I264" s="99"/>
      <c r="J264" s="101"/>
      <c r="K264" s="101"/>
      <c r="L264" s="108">
        <f t="shared" si="8"/>
        <v>0</v>
      </c>
      <c r="M264" s="102"/>
      <c r="N264" s="103"/>
      <c r="O264" s="104"/>
      <c r="P264" s="104"/>
      <c r="Q264" s="105"/>
      <c r="R264" s="110" t="str">
        <f>IF(L264=0,"",IF(ISNA(VLOOKUP(企业人工成本情况!$C$10,人工成本情况指标!$D$1:$F$22,2,0)),"请在表一中填写所属地区信息",IF((N264+O264+P264)/J264*21.75&lt;VLOOKUP(企业人工成本情况!$C$10,人工成本情况指标!$D$2:$F$22,2,0),"此人工资低于最低工资标准","")))</f>
        <v/>
      </c>
      <c r="S264" s="111" t="str">
        <f t="shared" si="9"/>
        <v/>
      </c>
    </row>
    <row r="265" spans="1:19" s="93" customFormat="1" ht="20" customHeight="1">
      <c r="A265" s="107">
        <v>261</v>
      </c>
      <c r="B265" s="99"/>
      <c r="C265" s="99"/>
      <c r="D265" s="100"/>
      <c r="E265" s="99"/>
      <c r="F265" s="96"/>
      <c r="G265" s="98"/>
      <c r="H265" s="97"/>
      <c r="I265" s="99"/>
      <c r="J265" s="101"/>
      <c r="K265" s="101"/>
      <c r="L265" s="108">
        <f t="shared" si="8"/>
        <v>0</v>
      </c>
      <c r="M265" s="102"/>
      <c r="N265" s="103"/>
      <c r="O265" s="104"/>
      <c r="P265" s="104"/>
      <c r="Q265" s="105"/>
      <c r="R265" s="110" t="str">
        <f>IF(L265=0,"",IF(ISNA(VLOOKUP(企业人工成本情况!$C$10,人工成本情况指标!$D$1:$F$22,2,0)),"请在表一中填写所属地区信息",IF((N265+O265+P265)/J265*21.75&lt;VLOOKUP(企业人工成本情况!$C$10,人工成本情况指标!$D$2:$F$22,2,0),"此人工资低于最低工资标准","")))</f>
        <v/>
      </c>
      <c r="S265" s="111" t="str">
        <f t="shared" si="9"/>
        <v/>
      </c>
    </row>
    <row r="266" spans="1:19" s="93" customFormat="1" ht="20" customHeight="1">
      <c r="A266" s="107">
        <v>262</v>
      </c>
      <c r="B266" s="99"/>
      <c r="C266" s="99"/>
      <c r="D266" s="100"/>
      <c r="E266" s="99"/>
      <c r="F266" s="96"/>
      <c r="G266" s="98"/>
      <c r="H266" s="97"/>
      <c r="I266" s="99"/>
      <c r="J266" s="101"/>
      <c r="K266" s="101"/>
      <c r="L266" s="108">
        <f t="shared" si="8"/>
        <v>0</v>
      </c>
      <c r="M266" s="102"/>
      <c r="N266" s="103"/>
      <c r="O266" s="104"/>
      <c r="P266" s="104"/>
      <c r="Q266" s="105"/>
      <c r="R266" s="110" t="str">
        <f>IF(L266=0,"",IF(ISNA(VLOOKUP(企业人工成本情况!$C$10,人工成本情况指标!$D$1:$F$22,2,0)),"请在表一中填写所属地区信息",IF((N266+O266+P266)/J266*21.75&lt;VLOOKUP(企业人工成本情况!$C$10,人工成本情况指标!$D$2:$F$22,2,0),"此人工资低于最低工资标准","")))</f>
        <v/>
      </c>
      <c r="S266" s="111" t="str">
        <f t="shared" si="9"/>
        <v/>
      </c>
    </row>
    <row r="267" spans="1:19" s="93" customFormat="1" ht="20" customHeight="1">
      <c r="A267" s="107">
        <v>263</v>
      </c>
      <c r="B267" s="99"/>
      <c r="C267" s="99"/>
      <c r="D267" s="100"/>
      <c r="E267" s="99"/>
      <c r="F267" s="96"/>
      <c r="G267" s="98"/>
      <c r="H267" s="97"/>
      <c r="I267" s="99"/>
      <c r="J267" s="101"/>
      <c r="K267" s="101"/>
      <c r="L267" s="108">
        <f t="shared" si="8"/>
        <v>0</v>
      </c>
      <c r="M267" s="102"/>
      <c r="N267" s="103"/>
      <c r="O267" s="104"/>
      <c r="P267" s="104"/>
      <c r="Q267" s="105"/>
      <c r="R267" s="110" t="str">
        <f>IF(L267=0,"",IF(ISNA(VLOOKUP(企业人工成本情况!$C$10,人工成本情况指标!$D$1:$F$22,2,0)),"请在表一中填写所属地区信息",IF((N267+O267+P267)/J267*21.75&lt;VLOOKUP(企业人工成本情况!$C$10,人工成本情况指标!$D$2:$F$22,2,0),"此人工资低于最低工资标准","")))</f>
        <v/>
      </c>
      <c r="S267" s="111" t="str">
        <f t="shared" si="9"/>
        <v/>
      </c>
    </row>
    <row r="268" spans="1:19" s="93" customFormat="1" ht="20" customHeight="1">
      <c r="A268" s="107">
        <v>264</v>
      </c>
      <c r="B268" s="99"/>
      <c r="C268" s="99"/>
      <c r="D268" s="100"/>
      <c r="E268" s="99"/>
      <c r="F268" s="96"/>
      <c r="G268" s="98"/>
      <c r="H268" s="97"/>
      <c r="I268" s="99"/>
      <c r="J268" s="101"/>
      <c r="K268" s="101"/>
      <c r="L268" s="108">
        <f t="shared" si="8"/>
        <v>0</v>
      </c>
      <c r="M268" s="102"/>
      <c r="N268" s="103"/>
      <c r="O268" s="104"/>
      <c r="P268" s="104"/>
      <c r="Q268" s="105"/>
      <c r="R268" s="110" t="str">
        <f>IF(L268=0,"",IF(ISNA(VLOOKUP(企业人工成本情况!$C$10,人工成本情况指标!$D$1:$F$22,2,0)),"请在表一中填写所属地区信息",IF((N268+O268+P268)/J268*21.75&lt;VLOOKUP(企业人工成本情况!$C$10,人工成本情况指标!$D$2:$F$22,2,0),"此人工资低于最低工资标准","")))</f>
        <v/>
      </c>
      <c r="S268" s="111" t="str">
        <f t="shared" si="9"/>
        <v/>
      </c>
    </row>
    <row r="269" spans="1:19" s="93" customFormat="1" ht="20" customHeight="1">
      <c r="A269" s="107">
        <v>265</v>
      </c>
      <c r="B269" s="99"/>
      <c r="C269" s="99"/>
      <c r="D269" s="100"/>
      <c r="E269" s="99"/>
      <c r="F269" s="96"/>
      <c r="G269" s="98"/>
      <c r="H269" s="97"/>
      <c r="I269" s="99"/>
      <c r="J269" s="101"/>
      <c r="K269" s="101"/>
      <c r="L269" s="108">
        <f t="shared" si="8"/>
        <v>0</v>
      </c>
      <c r="M269" s="102"/>
      <c r="N269" s="103"/>
      <c r="O269" s="104"/>
      <c r="P269" s="104"/>
      <c r="Q269" s="105"/>
      <c r="R269" s="110" t="str">
        <f>IF(L269=0,"",IF(ISNA(VLOOKUP(企业人工成本情况!$C$10,人工成本情况指标!$D$1:$F$22,2,0)),"请在表一中填写所属地区信息",IF((N269+O269+P269)/J269*21.75&lt;VLOOKUP(企业人工成本情况!$C$10,人工成本情况指标!$D$2:$F$22,2,0),"此人工资低于最低工资标准","")))</f>
        <v/>
      </c>
      <c r="S269" s="111" t="str">
        <f t="shared" si="9"/>
        <v/>
      </c>
    </row>
    <row r="270" spans="1:19" s="93" customFormat="1" ht="20" customHeight="1">
      <c r="A270" s="107">
        <v>266</v>
      </c>
      <c r="B270" s="99"/>
      <c r="C270" s="99"/>
      <c r="D270" s="100"/>
      <c r="E270" s="99"/>
      <c r="F270" s="96"/>
      <c r="G270" s="98"/>
      <c r="H270" s="97"/>
      <c r="I270" s="99"/>
      <c r="J270" s="101"/>
      <c r="K270" s="101"/>
      <c r="L270" s="108">
        <f t="shared" si="8"/>
        <v>0</v>
      </c>
      <c r="M270" s="102"/>
      <c r="N270" s="103"/>
      <c r="O270" s="104"/>
      <c r="P270" s="104"/>
      <c r="Q270" s="105"/>
      <c r="R270" s="110" t="str">
        <f>IF(L270=0,"",IF(ISNA(VLOOKUP(企业人工成本情况!$C$10,人工成本情况指标!$D$1:$F$22,2,0)),"请在表一中填写所属地区信息",IF((N270+O270+P270)/J270*21.75&lt;VLOOKUP(企业人工成本情况!$C$10,人工成本情况指标!$D$2:$F$22,2,0),"此人工资低于最低工资标准","")))</f>
        <v/>
      </c>
      <c r="S270" s="111" t="str">
        <f t="shared" si="9"/>
        <v/>
      </c>
    </row>
    <row r="271" spans="1:19" s="93" customFormat="1" ht="20" customHeight="1">
      <c r="A271" s="106">
        <v>267</v>
      </c>
      <c r="B271" s="99"/>
      <c r="C271" s="99"/>
      <c r="D271" s="100"/>
      <c r="E271" s="99"/>
      <c r="F271" s="96"/>
      <c r="G271" s="98"/>
      <c r="H271" s="97"/>
      <c r="I271" s="99"/>
      <c r="J271" s="101"/>
      <c r="K271" s="101"/>
      <c r="L271" s="108">
        <f t="shared" si="8"/>
        <v>0</v>
      </c>
      <c r="M271" s="102"/>
      <c r="N271" s="103"/>
      <c r="O271" s="104"/>
      <c r="P271" s="104"/>
      <c r="Q271" s="105"/>
      <c r="R271" s="110" t="str">
        <f>IF(L271=0,"",IF(ISNA(VLOOKUP(企业人工成本情况!$C$10,人工成本情况指标!$D$1:$F$22,2,0)),"请在表一中填写所属地区信息",IF((N271+O271+P271)/J271*21.75&lt;VLOOKUP(企业人工成本情况!$C$10,人工成本情况指标!$D$2:$F$22,2,0),"此人工资低于最低工资标准","")))</f>
        <v/>
      </c>
      <c r="S271" s="111" t="str">
        <f t="shared" si="9"/>
        <v/>
      </c>
    </row>
    <row r="272" spans="1:19" s="93" customFormat="1" ht="20" customHeight="1">
      <c r="A272" s="107">
        <v>268</v>
      </c>
      <c r="B272" s="99"/>
      <c r="C272" s="99"/>
      <c r="D272" s="100"/>
      <c r="E272" s="99"/>
      <c r="F272" s="96"/>
      <c r="G272" s="98"/>
      <c r="H272" s="97"/>
      <c r="I272" s="99"/>
      <c r="J272" s="101"/>
      <c r="K272" s="101"/>
      <c r="L272" s="108">
        <f t="shared" si="8"/>
        <v>0</v>
      </c>
      <c r="M272" s="102"/>
      <c r="N272" s="103"/>
      <c r="O272" s="104"/>
      <c r="P272" s="104"/>
      <c r="Q272" s="105"/>
      <c r="R272" s="110" t="str">
        <f>IF(L272=0,"",IF(ISNA(VLOOKUP(企业人工成本情况!$C$10,人工成本情况指标!$D$1:$F$22,2,0)),"请在表一中填写所属地区信息",IF((N272+O272+P272)/J272*21.75&lt;VLOOKUP(企业人工成本情况!$C$10,人工成本情况指标!$D$2:$F$22,2,0),"此人工资低于最低工资标准","")))</f>
        <v/>
      </c>
      <c r="S272" s="111" t="str">
        <f t="shared" si="9"/>
        <v/>
      </c>
    </row>
    <row r="273" spans="1:19" s="93" customFormat="1" ht="20" customHeight="1">
      <c r="A273" s="107">
        <v>269</v>
      </c>
      <c r="B273" s="99"/>
      <c r="C273" s="99"/>
      <c r="D273" s="100"/>
      <c r="E273" s="99"/>
      <c r="F273" s="96"/>
      <c r="G273" s="98"/>
      <c r="H273" s="97"/>
      <c r="I273" s="99"/>
      <c r="J273" s="101"/>
      <c r="K273" s="101"/>
      <c r="L273" s="108">
        <f t="shared" si="8"/>
        <v>0</v>
      </c>
      <c r="M273" s="102"/>
      <c r="N273" s="103"/>
      <c r="O273" s="104"/>
      <c r="P273" s="104"/>
      <c r="Q273" s="105"/>
      <c r="R273" s="110" t="str">
        <f>IF(L273=0,"",IF(ISNA(VLOOKUP(企业人工成本情况!$C$10,人工成本情况指标!$D$1:$F$22,2,0)),"请在表一中填写所属地区信息",IF((N273+O273+P273)/J273*21.75&lt;VLOOKUP(企业人工成本情况!$C$10,人工成本情况指标!$D$2:$F$22,2,0),"此人工资低于最低工资标准","")))</f>
        <v/>
      </c>
      <c r="S273" s="111" t="str">
        <f t="shared" si="9"/>
        <v/>
      </c>
    </row>
    <row r="274" spans="1:19" s="93" customFormat="1" ht="20" customHeight="1">
      <c r="A274" s="107">
        <v>270</v>
      </c>
      <c r="B274" s="99"/>
      <c r="C274" s="99"/>
      <c r="D274" s="100"/>
      <c r="E274" s="99"/>
      <c r="F274" s="96"/>
      <c r="G274" s="98"/>
      <c r="H274" s="97"/>
      <c r="I274" s="99"/>
      <c r="J274" s="101"/>
      <c r="K274" s="101"/>
      <c r="L274" s="108">
        <f t="shared" si="8"/>
        <v>0</v>
      </c>
      <c r="M274" s="102"/>
      <c r="N274" s="103"/>
      <c r="O274" s="104"/>
      <c r="P274" s="104"/>
      <c r="Q274" s="105"/>
      <c r="R274" s="110" t="str">
        <f>IF(L274=0,"",IF(ISNA(VLOOKUP(企业人工成本情况!$C$10,人工成本情况指标!$D$1:$F$22,2,0)),"请在表一中填写所属地区信息",IF((N274+O274+P274)/J274*21.75&lt;VLOOKUP(企业人工成本情况!$C$10,人工成本情况指标!$D$2:$F$22,2,0),"此人工资低于最低工资标准","")))</f>
        <v/>
      </c>
      <c r="S274" s="111" t="str">
        <f t="shared" si="9"/>
        <v/>
      </c>
    </row>
    <row r="275" spans="1:19" s="93" customFormat="1" ht="20" customHeight="1">
      <c r="A275" s="107">
        <v>271</v>
      </c>
      <c r="B275" s="99"/>
      <c r="C275" s="99"/>
      <c r="D275" s="100"/>
      <c r="E275" s="99"/>
      <c r="F275" s="96"/>
      <c r="G275" s="98"/>
      <c r="H275" s="97"/>
      <c r="I275" s="99"/>
      <c r="J275" s="101"/>
      <c r="K275" s="101"/>
      <c r="L275" s="108">
        <f t="shared" si="8"/>
        <v>0</v>
      </c>
      <c r="M275" s="102"/>
      <c r="N275" s="103"/>
      <c r="O275" s="104"/>
      <c r="P275" s="104"/>
      <c r="Q275" s="105"/>
      <c r="R275" s="110" t="str">
        <f>IF(L275=0,"",IF(ISNA(VLOOKUP(企业人工成本情况!$C$10,人工成本情况指标!$D$1:$F$22,2,0)),"请在表一中填写所属地区信息",IF((N275+O275+P275)/J275*21.75&lt;VLOOKUP(企业人工成本情况!$C$10,人工成本情况指标!$D$2:$F$22,2,0),"此人工资低于最低工资标准","")))</f>
        <v/>
      </c>
      <c r="S275" s="111" t="str">
        <f t="shared" si="9"/>
        <v/>
      </c>
    </row>
    <row r="276" spans="1:19" s="93" customFormat="1" ht="20" customHeight="1">
      <c r="A276" s="107">
        <v>272</v>
      </c>
      <c r="B276" s="99"/>
      <c r="C276" s="99"/>
      <c r="D276" s="100"/>
      <c r="E276" s="99"/>
      <c r="F276" s="96"/>
      <c r="G276" s="98"/>
      <c r="H276" s="97"/>
      <c r="I276" s="99"/>
      <c r="J276" s="101"/>
      <c r="K276" s="101"/>
      <c r="L276" s="108">
        <f t="shared" si="8"/>
        <v>0</v>
      </c>
      <c r="M276" s="102"/>
      <c r="N276" s="103"/>
      <c r="O276" s="104"/>
      <c r="P276" s="104"/>
      <c r="Q276" s="105"/>
      <c r="R276" s="110" t="str">
        <f>IF(L276=0,"",IF(ISNA(VLOOKUP(企业人工成本情况!$C$10,人工成本情况指标!$D$1:$F$22,2,0)),"请在表一中填写所属地区信息",IF((N276+O276+P276)/J276*21.75&lt;VLOOKUP(企业人工成本情况!$C$10,人工成本情况指标!$D$2:$F$22,2,0),"此人工资低于最低工资标准","")))</f>
        <v/>
      </c>
      <c r="S276" s="111" t="str">
        <f t="shared" si="9"/>
        <v/>
      </c>
    </row>
    <row r="277" spans="1:19" s="93" customFormat="1" ht="20" customHeight="1">
      <c r="A277" s="107">
        <v>273</v>
      </c>
      <c r="B277" s="99"/>
      <c r="C277" s="99"/>
      <c r="D277" s="100"/>
      <c r="E277" s="99"/>
      <c r="F277" s="96"/>
      <c r="G277" s="98"/>
      <c r="H277" s="97"/>
      <c r="I277" s="99"/>
      <c r="J277" s="101"/>
      <c r="K277" s="101"/>
      <c r="L277" s="108">
        <f t="shared" si="8"/>
        <v>0</v>
      </c>
      <c r="M277" s="102"/>
      <c r="N277" s="103"/>
      <c r="O277" s="104"/>
      <c r="P277" s="104"/>
      <c r="Q277" s="105"/>
      <c r="R277" s="110" t="str">
        <f>IF(L277=0,"",IF(ISNA(VLOOKUP(企业人工成本情况!$C$10,人工成本情况指标!$D$1:$F$22,2,0)),"请在表一中填写所属地区信息",IF((N277+O277+P277)/J277*21.75&lt;VLOOKUP(企业人工成本情况!$C$10,人工成本情况指标!$D$2:$F$22,2,0),"此人工资低于最低工资标准","")))</f>
        <v/>
      </c>
      <c r="S277" s="111" t="str">
        <f t="shared" si="9"/>
        <v/>
      </c>
    </row>
    <row r="278" spans="1:19" s="93" customFormat="1" ht="20" customHeight="1">
      <c r="A278" s="106">
        <v>274</v>
      </c>
      <c r="B278" s="99"/>
      <c r="C278" s="99"/>
      <c r="D278" s="100"/>
      <c r="E278" s="99"/>
      <c r="F278" s="96"/>
      <c r="G278" s="98"/>
      <c r="H278" s="97"/>
      <c r="I278" s="99"/>
      <c r="J278" s="101"/>
      <c r="K278" s="101"/>
      <c r="L278" s="108">
        <f t="shared" si="8"/>
        <v>0</v>
      </c>
      <c r="M278" s="102"/>
      <c r="N278" s="103"/>
      <c r="O278" s="104"/>
      <c r="P278" s="104"/>
      <c r="Q278" s="105"/>
      <c r="R278" s="110" t="str">
        <f>IF(L278=0,"",IF(ISNA(VLOOKUP(企业人工成本情况!$C$10,人工成本情况指标!$D$1:$F$22,2,0)),"请在表一中填写所属地区信息",IF((N278+O278+P278)/J278*21.75&lt;VLOOKUP(企业人工成本情况!$C$10,人工成本情况指标!$D$2:$F$22,2,0),"此人工资低于最低工资标准","")))</f>
        <v/>
      </c>
      <c r="S278" s="111" t="str">
        <f t="shared" si="9"/>
        <v/>
      </c>
    </row>
    <row r="279" spans="1:19" s="93" customFormat="1" ht="20" customHeight="1">
      <c r="A279" s="107">
        <v>275</v>
      </c>
      <c r="B279" s="99"/>
      <c r="C279" s="99"/>
      <c r="D279" s="100"/>
      <c r="E279" s="99"/>
      <c r="F279" s="96"/>
      <c r="G279" s="98"/>
      <c r="H279" s="97"/>
      <c r="I279" s="99"/>
      <c r="J279" s="101"/>
      <c r="K279" s="101"/>
      <c r="L279" s="108">
        <f t="shared" si="8"/>
        <v>0</v>
      </c>
      <c r="M279" s="102"/>
      <c r="N279" s="103"/>
      <c r="O279" s="104"/>
      <c r="P279" s="104"/>
      <c r="Q279" s="105"/>
      <c r="R279" s="110" t="str">
        <f>IF(L279=0,"",IF(ISNA(VLOOKUP(企业人工成本情况!$C$10,人工成本情况指标!$D$1:$F$22,2,0)),"请在表一中填写所属地区信息",IF((N279+O279+P279)/J279*21.75&lt;VLOOKUP(企业人工成本情况!$C$10,人工成本情况指标!$D$2:$F$22,2,0),"此人工资低于最低工资标准","")))</f>
        <v/>
      </c>
      <c r="S279" s="111" t="str">
        <f t="shared" si="9"/>
        <v/>
      </c>
    </row>
    <row r="280" spans="1:19" s="93" customFormat="1" ht="20" customHeight="1">
      <c r="A280" s="107">
        <v>276</v>
      </c>
      <c r="B280" s="99"/>
      <c r="C280" s="99"/>
      <c r="D280" s="100"/>
      <c r="E280" s="99"/>
      <c r="F280" s="96"/>
      <c r="G280" s="98"/>
      <c r="H280" s="97"/>
      <c r="I280" s="99"/>
      <c r="J280" s="101"/>
      <c r="K280" s="101"/>
      <c r="L280" s="108">
        <f t="shared" si="8"/>
        <v>0</v>
      </c>
      <c r="M280" s="102"/>
      <c r="N280" s="103"/>
      <c r="O280" s="104"/>
      <c r="P280" s="104"/>
      <c r="Q280" s="105"/>
      <c r="R280" s="110" t="str">
        <f>IF(L280=0,"",IF(ISNA(VLOOKUP(企业人工成本情况!$C$10,人工成本情况指标!$D$1:$F$22,2,0)),"请在表一中填写所属地区信息",IF((N280+O280+P280)/J280*21.75&lt;VLOOKUP(企业人工成本情况!$C$10,人工成本情况指标!$D$2:$F$22,2,0),"此人工资低于最低工资标准","")))</f>
        <v/>
      </c>
      <c r="S280" s="111" t="str">
        <f t="shared" si="9"/>
        <v/>
      </c>
    </row>
    <row r="281" spans="1:19" s="93" customFormat="1" ht="20" customHeight="1">
      <c r="A281" s="107">
        <v>277</v>
      </c>
      <c r="B281" s="99"/>
      <c r="C281" s="99"/>
      <c r="D281" s="100"/>
      <c r="E281" s="99"/>
      <c r="F281" s="96"/>
      <c r="G281" s="98"/>
      <c r="H281" s="97"/>
      <c r="I281" s="99"/>
      <c r="J281" s="101"/>
      <c r="K281" s="101"/>
      <c r="L281" s="108">
        <f t="shared" si="8"/>
        <v>0</v>
      </c>
      <c r="M281" s="102"/>
      <c r="N281" s="103"/>
      <c r="O281" s="104"/>
      <c r="P281" s="104"/>
      <c r="Q281" s="105"/>
      <c r="R281" s="110" t="str">
        <f>IF(L281=0,"",IF(ISNA(VLOOKUP(企业人工成本情况!$C$10,人工成本情况指标!$D$1:$F$22,2,0)),"请在表一中填写所属地区信息",IF((N281+O281+P281)/J281*21.75&lt;VLOOKUP(企业人工成本情况!$C$10,人工成本情况指标!$D$2:$F$22,2,0),"此人工资低于最低工资标准","")))</f>
        <v/>
      </c>
      <c r="S281" s="111" t="str">
        <f t="shared" si="9"/>
        <v/>
      </c>
    </row>
    <row r="282" spans="1:19" s="93" customFormat="1" ht="20" customHeight="1">
      <c r="A282" s="107">
        <v>278</v>
      </c>
      <c r="B282" s="99"/>
      <c r="C282" s="99"/>
      <c r="D282" s="100"/>
      <c r="E282" s="99"/>
      <c r="F282" s="96"/>
      <c r="G282" s="98"/>
      <c r="H282" s="97"/>
      <c r="I282" s="99"/>
      <c r="J282" s="101"/>
      <c r="K282" s="101"/>
      <c r="L282" s="108">
        <f t="shared" si="8"/>
        <v>0</v>
      </c>
      <c r="M282" s="102"/>
      <c r="N282" s="103"/>
      <c r="O282" s="104"/>
      <c r="P282" s="104"/>
      <c r="Q282" s="105"/>
      <c r="R282" s="110" t="str">
        <f>IF(L282=0,"",IF(ISNA(VLOOKUP(企业人工成本情况!$C$10,人工成本情况指标!$D$1:$F$22,2,0)),"请在表一中填写所属地区信息",IF((N282+O282+P282)/J282*21.75&lt;VLOOKUP(企业人工成本情况!$C$10,人工成本情况指标!$D$2:$F$22,2,0),"此人工资低于最低工资标准","")))</f>
        <v/>
      </c>
      <c r="S282" s="111" t="str">
        <f t="shared" si="9"/>
        <v/>
      </c>
    </row>
    <row r="283" spans="1:19" s="93" customFormat="1" ht="20" customHeight="1">
      <c r="A283" s="107">
        <v>279</v>
      </c>
      <c r="B283" s="99"/>
      <c r="C283" s="99"/>
      <c r="D283" s="100"/>
      <c r="E283" s="99"/>
      <c r="F283" s="96"/>
      <c r="G283" s="98"/>
      <c r="H283" s="97"/>
      <c r="I283" s="99"/>
      <c r="J283" s="101"/>
      <c r="K283" s="101"/>
      <c r="L283" s="108">
        <f t="shared" si="8"/>
        <v>0</v>
      </c>
      <c r="M283" s="102"/>
      <c r="N283" s="103"/>
      <c r="O283" s="104"/>
      <c r="P283" s="104"/>
      <c r="Q283" s="105"/>
      <c r="R283" s="110" t="str">
        <f>IF(L283=0,"",IF(ISNA(VLOOKUP(企业人工成本情况!$C$10,人工成本情况指标!$D$1:$F$22,2,0)),"请在表一中填写所属地区信息",IF((N283+O283+P283)/J283*21.75&lt;VLOOKUP(企业人工成本情况!$C$10,人工成本情况指标!$D$2:$F$22,2,0),"此人工资低于最低工资标准","")))</f>
        <v/>
      </c>
      <c r="S283" s="111" t="str">
        <f t="shared" si="9"/>
        <v/>
      </c>
    </row>
    <row r="284" spans="1:19" s="93" customFormat="1" ht="20" customHeight="1">
      <c r="A284" s="107">
        <v>280</v>
      </c>
      <c r="B284" s="99"/>
      <c r="C284" s="99"/>
      <c r="D284" s="100"/>
      <c r="E284" s="99"/>
      <c r="F284" s="96"/>
      <c r="G284" s="98"/>
      <c r="H284" s="97"/>
      <c r="I284" s="99"/>
      <c r="J284" s="101"/>
      <c r="K284" s="101"/>
      <c r="L284" s="108">
        <f t="shared" si="8"/>
        <v>0</v>
      </c>
      <c r="M284" s="102"/>
      <c r="N284" s="103"/>
      <c r="O284" s="104"/>
      <c r="P284" s="104"/>
      <c r="Q284" s="105"/>
      <c r="R284" s="110" t="str">
        <f>IF(L284=0,"",IF(ISNA(VLOOKUP(企业人工成本情况!$C$10,人工成本情况指标!$D$1:$F$22,2,0)),"请在表一中填写所属地区信息",IF((N284+O284+P284)/J284*21.75&lt;VLOOKUP(企业人工成本情况!$C$10,人工成本情况指标!$D$2:$F$22,2,0),"此人工资低于最低工资标准","")))</f>
        <v/>
      </c>
      <c r="S284" s="111" t="str">
        <f t="shared" si="9"/>
        <v/>
      </c>
    </row>
    <row r="285" spans="1:19" s="93" customFormat="1" ht="20" customHeight="1">
      <c r="A285" s="106">
        <v>281</v>
      </c>
      <c r="B285" s="99"/>
      <c r="C285" s="99"/>
      <c r="D285" s="100"/>
      <c r="E285" s="99"/>
      <c r="F285" s="96"/>
      <c r="G285" s="98"/>
      <c r="H285" s="97"/>
      <c r="I285" s="99"/>
      <c r="J285" s="101"/>
      <c r="K285" s="101"/>
      <c r="L285" s="108">
        <f t="shared" si="8"/>
        <v>0</v>
      </c>
      <c r="M285" s="102"/>
      <c r="N285" s="103"/>
      <c r="O285" s="104"/>
      <c r="P285" s="104"/>
      <c r="Q285" s="105"/>
      <c r="R285" s="110" t="str">
        <f>IF(L285=0,"",IF(ISNA(VLOOKUP(企业人工成本情况!$C$10,人工成本情况指标!$D$1:$F$22,2,0)),"请在表一中填写所属地区信息",IF((N285+O285+P285)/J285*21.75&lt;VLOOKUP(企业人工成本情况!$C$10,人工成本情况指标!$D$2:$F$22,2,0),"此人工资低于最低工资标准","")))</f>
        <v/>
      </c>
      <c r="S285" s="111" t="str">
        <f t="shared" si="9"/>
        <v/>
      </c>
    </row>
    <row r="286" spans="1:19" s="93" customFormat="1" ht="20" customHeight="1">
      <c r="A286" s="107">
        <v>282</v>
      </c>
      <c r="B286" s="99"/>
      <c r="C286" s="99"/>
      <c r="D286" s="100"/>
      <c r="E286" s="99"/>
      <c r="F286" s="96"/>
      <c r="G286" s="98"/>
      <c r="H286" s="97"/>
      <c r="I286" s="99"/>
      <c r="J286" s="101"/>
      <c r="K286" s="101"/>
      <c r="L286" s="108">
        <f t="shared" si="8"/>
        <v>0</v>
      </c>
      <c r="M286" s="102"/>
      <c r="N286" s="103"/>
      <c r="O286" s="104"/>
      <c r="P286" s="104"/>
      <c r="Q286" s="105"/>
      <c r="R286" s="110" t="str">
        <f>IF(L286=0,"",IF(ISNA(VLOOKUP(企业人工成本情况!$C$10,人工成本情况指标!$D$1:$F$22,2,0)),"请在表一中填写所属地区信息",IF((N286+O286+P286)/J286*21.75&lt;VLOOKUP(企业人工成本情况!$C$10,人工成本情况指标!$D$2:$F$22,2,0),"此人工资低于最低工资标准","")))</f>
        <v/>
      </c>
      <c r="S286" s="111" t="str">
        <f t="shared" si="9"/>
        <v/>
      </c>
    </row>
    <row r="287" spans="1:19" s="93" customFormat="1" ht="20" customHeight="1">
      <c r="A287" s="107">
        <v>283</v>
      </c>
      <c r="B287" s="99"/>
      <c r="C287" s="99"/>
      <c r="D287" s="100"/>
      <c r="E287" s="99"/>
      <c r="F287" s="96"/>
      <c r="G287" s="98"/>
      <c r="H287" s="97"/>
      <c r="I287" s="99"/>
      <c r="J287" s="101"/>
      <c r="K287" s="101"/>
      <c r="L287" s="108">
        <f t="shared" si="8"/>
        <v>0</v>
      </c>
      <c r="M287" s="102"/>
      <c r="N287" s="103"/>
      <c r="O287" s="104"/>
      <c r="P287" s="104"/>
      <c r="Q287" s="105"/>
      <c r="R287" s="110" t="str">
        <f>IF(L287=0,"",IF(ISNA(VLOOKUP(企业人工成本情况!$C$10,人工成本情况指标!$D$1:$F$22,2,0)),"请在表一中填写所属地区信息",IF((N287+O287+P287)/J287*21.75&lt;VLOOKUP(企业人工成本情况!$C$10,人工成本情况指标!$D$2:$F$22,2,0),"此人工资低于最低工资标准","")))</f>
        <v/>
      </c>
      <c r="S287" s="111" t="str">
        <f t="shared" si="9"/>
        <v/>
      </c>
    </row>
    <row r="288" spans="1:19" s="93" customFormat="1" ht="20" customHeight="1">
      <c r="A288" s="107">
        <v>284</v>
      </c>
      <c r="B288" s="99"/>
      <c r="C288" s="99"/>
      <c r="D288" s="100"/>
      <c r="E288" s="99"/>
      <c r="F288" s="96"/>
      <c r="G288" s="98"/>
      <c r="H288" s="97"/>
      <c r="I288" s="99"/>
      <c r="J288" s="101"/>
      <c r="K288" s="101"/>
      <c r="L288" s="108">
        <f t="shared" si="8"/>
        <v>0</v>
      </c>
      <c r="M288" s="102"/>
      <c r="N288" s="103"/>
      <c r="O288" s="104"/>
      <c r="P288" s="104"/>
      <c r="Q288" s="105"/>
      <c r="R288" s="110" t="str">
        <f>IF(L288=0,"",IF(ISNA(VLOOKUP(企业人工成本情况!$C$10,人工成本情况指标!$D$1:$F$22,2,0)),"请在表一中填写所属地区信息",IF((N288+O288+P288)/J288*21.75&lt;VLOOKUP(企业人工成本情况!$C$10,人工成本情况指标!$D$2:$F$22,2,0),"此人工资低于最低工资标准","")))</f>
        <v/>
      </c>
      <c r="S288" s="111" t="str">
        <f t="shared" si="9"/>
        <v/>
      </c>
    </row>
    <row r="289" spans="1:19" s="93" customFormat="1" ht="20" customHeight="1">
      <c r="A289" s="107">
        <v>285</v>
      </c>
      <c r="B289" s="99"/>
      <c r="C289" s="99"/>
      <c r="D289" s="100"/>
      <c r="E289" s="99"/>
      <c r="F289" s="96"/>
      <c r="G289" s="98"/>
      <c r="H289" s="97"/>
      <c r="I289" s="99"/>
      <c r="J289" s="101"/>
      <c r="K289" s="101"/>
      <c r="L289" s="108">
        <f t="shared" si="8"/>
        <v>0</v>
      </c>
      <c r="M289" s="102"/>
      <c r="N289" s="103"/>
      <c r="O289" s="104"/>
      <c r="P289" s="104"/>
      <c r="Q289" s="105"/>
      <c r="R289" s="110" t="str">
        <f>IF(L289=0,"",IF(ISNA(VLOOKUP(企业人工成本情况!$C$10,人工成本情况指标!$D$1:$F$22,2,0)),"请在表一中填写所属地区信息",IF((N289+O289+P289)/J289*21.75&lt;VLOOKUP(企业人工成本情况!$C$10,人工成本情况指标!$D$2:$F$22,2,0),"此人工资低于最低工资标准","")))</f>
        <v/>
      </c>
      <c r="S289" s="111" t="str">
        <f t="shared" si="9"/>
        <v/>
      </c>
    </row>
    <row r="290" spans="1:19" s="93" customFormat="1" ht="20" customHeight="1">
      <c r="A290" s="107">
        <v>286</v>
      </c>
      <c r="B290" s="99"/>
      <c r="C290" s="99"/>
      <c r="D290" s="100"/>
      <c r="E290" s="99"/>
      <c r="F290" s="96"/>
      <c r="G290" s="98"/>
      <c r="H290" s="97"/>
      <c r="I290" s="99"/>
      <c r="J290" s="101"/>
      <c r="K290" s="101"/>
      <c r="L290" s="108">
        <f t="shared" si="8"/>
        <v>0</v>
      </c>
      <c r="M290" s="102"/>
      <c r="N290" s="103"/>
      <c r="O290" s="104"/>
      <c r="P290" s="104"/>
      <c r="Q290" s="105"/>
      <c r="R290" s="110" t="str">
        <f>IF(L290=0,"",IF(ISNA(VLOOKUP(企业人工成本情况!$C$10,人工成本情况指标!$D$1:$F$22,2,0)),"请在表一中填写所属地区信息",IF((N290+O290+P290)/J290*21.75&lt;VLOOKUP(企业人工成本情况!$C$10,人工成本情况指标!$D$2:$F$22,2,0),"此人工资低于最低工资标准","")))</f>
        <v/>
      </c>
      <c r="S290" s="111" t="str">
        <f t="shared" si="9"/>
        <v/>
      </c>
    </row>
    <row r="291" spans="1:19" s="93" customFormat="1" ht="20" customHeight="1">
      <c r="A291" s="107">
        <v>287</v>
      </c>
      <c r="B291" s="99"/>
      <c r="C291" s="99"/>
      <c r="D291" s="100"/>
      <c r="E291" s="99"/>
      <c r="F291" s="96"/>
      <c r="G291" s="98"/>
      <c r="H291" s="97"/>
      <c r="I291" s="99"/>
      <c r="J291" s="101"/>
      <c r="K291" s="101"/>
      <c r="L291" s="108">
        <f t="shared" si="8"/>
        <v>0</v>
      </c>
      <c r="M291" s="102"/>
      <c r="N291" s="103"/>
      <c r="O291" s="104"/>
      <c r="P291" s="104"/>
      <c r="Q291" s="105"/>
      <c r="R291" s="110" t="str">
        <f>IF(L291=0,"",IF(ISNA(VLOOKUP(企业人工成本情况!$C$10,人工成本情况指标!$D$1:$F$22,2,0)),"请在表一中填写所属地区信息",IF((N291+O291+P291)/J291*21.75&lt;VLOOKUP(企业人工成本情况!$C$10,人工成本情况指标!$D$2:$F$22,2,0),"此人工资低于最低工资标准","")))</f>
        <v/>
      </c>
      <c r="S291" s="111" t="str">
        <f t="shared" si="9"/>
        <v/>
      </c>
    </row>
    <row r="292" spans="1:19" s="93" customFormat="1" ht="20" customHeight="1">
      <c r="A292" s="106">
        <v>288</v>
      </c>
      <c r="B292" s="99"/>
      <c r="C292" s="99"/>
      <c r="D292" s="100"/>
      <c r="E292" s="99"/>
      <c r="F292" s="96"/>
      <c r="G292" s="98"/>
      <c r="H292" s="97"/>
      <c r="I292" s="99"/>
      <c r="J292" s="101"/>
      <c r="K292" s="101"/>
      <c r="L292" s="108">
        <f t="shared" si="8"/>
        <v>0</v>
      </c>
      <c r="M292" s="102"/>
      <c r="N292" s="103"/>
      <c r="O292" s="104"/>
      <c r="P292" s="104"/>
      <c r="Q292" s="105"/>
      <c r="R292" s="110" t="str">
        <f>IF(L292=0,"",IF(ISNA(VLOOKUP(企业人工成本情况!$C$10,人工成本情况指标!$D$1:$F$22,2,0)),"请在表一中填写所属地区信息",IF((N292+O292+P292)/J292*21.75&lt;VLOOKUP(企业人工成本情况!$C$10,人工成本情况指标!$D$2:$F$22,2,0),"此人工资低于最低工资标准","")))</f>
        <v/>
      </c>
      <c r="S292" s="111" t="str">
        <f t="shared" si="9"/>
        <v/>
      </c>
    </row>
    <row r="293" spans="1:19" s="93" customFormat="1" ht="20" customHeight="1">
      <c r="A293" s="107">
        <v>289</v>
      </c>
      <c r="B293" s="99"/>
      <c r="C293" s="99"/>
      <c r="D293" s="100"/>
      <c r="E293" s="99"/>
      <c r="F293" s="96"/>
      <c r="G293" s="98"/>
      <c r="H293" s="97"/>
      <c r="I293" s="99"/>
      <c r="J293" s="101"/>
      <c r="K293" s="101"/>
      <c r="L293" s="108">
        <f t="shared" si="8"/>
        <v>0</v>
      </c>
      <c r="M293" s="102"/>
      <c r="N293" s="103"/>
      <c r="O293" s="104"/>
      <c r="P293" s="104"/>
      <c r="Q293" s="105"/>
      <c r="R293" s="110" t="str">
        <f>IF(L293=0,"",IF(ISNA(VLOOKUP(企业人工成本情况!$C$10,人工成本情况指标!$D$1:$F$22,2,0)),"请在表一中填写所属地区信息",IF((N293+O293+P293)/J293*21.75&lt;VLOOKUP(企业人工成本情况!$C$10,人工成本情况指标!$D$2:$F$22,2,0),"此人工资低于最低工资标准","")))</f>
        <v/>
      </c>
      <c r="S293" s="111" t="str">
        <f t="shared" si="9"/>
        <v/>
      </c>
    </row>
    <row r="294" spans="1:19" s="93" customFormat="1" ht="20" customHeight="1">
      <c r="A294" s="107">
        <v>290</v>
      </c>
      <c r="B294" s="99"/>
      <c r="C294" s="99"/>
      <c r="D294" s="100"/>
      <c r="E294" s="99"/>
      <c r="F294" s="96"/>
      <c r="G294" s="98"/>
      <c r="H294" s="97"/>
      <c r="I294" s="99"/>
      <c r="J294" s="101"/>
      <c r="K294" s="101"/>
      <c r="L294" s="108">
        <f t="shared" si="8"/>
        <v>0</v>
      </c>
      <c r="M294" s="102"/>
      <c r="N294" s="103"/>
      <c r="O294" s="104"/>
      <c r="P294" s="104"/>
      <c r="Q294" s="105"/>
      <c r="R294" s="110" t="str">
        <f>IF(L294=0,"",IF(ISNA(VLOOKUP(企业人工成本情况!$C$10,人工成本情况指标!$D$1:$F$22,2,0)),"请在表一中填写所属地区信息",IF((N294+O294+P294)/J294*21.75&lt;VLOOKUP(企业人工成本情况!$C$10,人工成本情况指标!$D$2:$F$22,2,0),"此人工资低于最低工资标准","")))</f>
        <v/>
      </c>
      <c r="S294" s="111" t="str">
        <f t="shared" si="9"/>
        <v/>
      </c>
    </row>
    <row r="295" spans="1:19" s="93" customFormat="1" ht="20" customHeight="1">
      <c r="A295" s="107">
        <v>291</v>
      </c>
      <c r="B295" s="99"/>
      <c r="C295" s="99"/>
      <c r="D295" s="100"/>
      <c r="E295" s="99"/>
      <c r="F295" s="96"/>
      <c r="G295" s="98"/>
      <c r="H295" s="97"/>
      <c r="I295" s="99"/>
      <c r="J295" s="101"/>
      <c r="K295" s="101"/>
      <c r="L295" s="108">
        <f t="shared" si="8"/>
        <v>0</v>
      </c>
      <c r="M295" s="102"/>
      <c r="N295" s="103"/>
      <c r="O295" s="104"/>
      <c r="P295" s="104"/>
      <c r="Q295" s="105"/>
      <c r="R295" s="110" t="str">
        <f>IF(L295=0,"",IF(ISNA(VLOOKUP(企业人工成本情况!$C$10,人工成本情况指标!$D$1:$F$22,2,0)),"请在表一中填写所属地区信息",IF((N295+O295+P295)/J295*21.75&lt;VLOOKUP(企业人工成本情况!$C$10,人工成本情况指标!$D$2:$F$22,2,0),"此人工资低于最低工资标准","")))</f>
        <v/>
      </c>
      <c r="S295" s="111" t="str">
        <f t="shared" si="9"/>
        <v/>
      </c>
    </row>
    <row r="296" spans="1:19" s="93" customFormat="1" ht="20" customHeight="1">
      <c r="A296" s="107">
        <v>292</v>
      </c>
      <c r="B296" s="99"/>
      <c r="C296" s="99"/>
      <c r="D296" s="100"/>
      <c r="E296" s="99"/>
      <c r="F296" s="96"/>
      <c r="G296" s="98"/>
      <c r="H296" s="97"/>
      <c r="I296" s="99"/>
      <c r="J296" s="101"/>
      <c r="K296" s="101"/>
      <c r="L296" s="108">
        <f t="shared" si="8"/>
        <v>0</v>
      </c>
      <c r="M296" s="102"/>
      <c r="N296" s="103"/>
      <c r="O296" s="104"/>
      <c r="P296" s="104"/>
      <c r="Q296" s="105"/>
      <c r="R296" s="110" t="str">
        <f>IF(L296=0,"",IF(ISNA(VLOOKUP(企业人工成本情况!$C$10,人工成本情况指标!$D$1:$F$22,2,0)),"请在表一中填写所属地区信息",IF((N296+O296+P296)/J296*21.75&lt;VLOOKUP(企业人工成本情况!$C$10,人工成本情况指标!$D$2:$F$22,2,0),"此人工资低于最低工资标准","")))</f>
        <v/>
      </c>
      <c r="S296" s="111" t="str">
        <f t="shared" si="9"/>
        <v/>
      </c>
    </row>
    <row r="297" spans="1:19" s="93" customFormat="1" ht="20" customHeight="1">
      <c r="A297" s="107">
        <v>293</v>
      </c>
      <c r="B297" s="99"/>
      <c r="C297" s="99"/>
      <c r="D297" s="100"/>
      <c r="E297" s="99"/>
      <c r="F297" s="96"/>
      <c r="G297" s="98"/>
      <c r="H297" s="97"/>
      <c r="I297" s="99"/>
      <c r="J297" s="101"/>
      <c r="K297" s="101"/>
      <c r="L297" s="108">
        <f t="shared" si="8"/>
        <v>0</v>
      </c>
      <c r="M297" s="102"/>
      <c r="N297" s="103"/>
      <c r="O297" s="104"/>
      <c r="P297" s="104"/>
      <c r="Q297" s="105"/>
      <c r="R297" s="110" t="str">
        <f>IF(L297=0,"",IF(ISNA(VLOOKUP(企业人工成本情况!$C$10,人工成本情况指标!$D$1:$F$22,2,0)),"请在表一中填写所属地区信息",IF((N297+O297+P297)/J297*21.75&lt;VLOOKUP(企业人工成本情况!$C$10,人工成本情况指标!$D$2:$F$22,2,0),"此人工资低于最低工资标准","")))</f>
        <v/>
      </c>
      <c r="S297" s="111" t="str">
        <f t="shared" si="9"/>
        <v/>
      </c>
    </row>
    <row r="298" spans="1:19" s="93" customFormat="1" ht="20" customHeight="1">
      <c r="A298" s="107">
        <v>294</v>
      </c>
      <c r="B298" s="99"/>
      <c r="C298" s="99"/>
      <c r="D298" s="100"/>
      <c r="E298" s="99"/>
      <c r="F298" s="96"/>
      <c r="G298" s="98"/>
      <c r="H298" s="97"/>
      <c r="I298" s="99"/>
      <c r="J298" s="101"/>
      <c r="K298" s="101"/>
      <c r="L298" s="108">
        <f t="shared" si="8"/>
        <v>0</v>
      </c>
      <c r="M298" s="102"/>
      <c r="N298" s="103"/>
      <c r="O298" s="104"/>
      <c r="P298" s="104"/>
      <c r="Q298" s="105"/>
      <c r="R298" s="110" t="str">
        <f>IF(L298=0,"",IF(ISNA(VLOOKUP(企业人工成本情况!$C$10,人工成本情况指标!$D$1:$F$22,2,0)),"请在表一中填写所属地区信息",IF((N298+O298+P298)/J298*21.75&lt;VLOOKUP(企业人工成本情况!$C$10,人工成本情况指标!$D$2:$F$22,2,0),"此人工资低于最低工资标准","")))</f>
        <v/>
      </c>
      <c r="S298" s="111" t="str">
        <f t="shared" si="9"/>
        <v/>
      </c>
    </row>
    <row r="299" spans="1:19" s="93" customFormat="1" ht="20" customHeight="1">
      <c r="A299" s="106">
        <v>295</v>
      </c>
      <c r="B299" s="99"/>
      <c r="C299" s="99"/>
      <c r="D299" s="100"/>
      <c r="E299" s="99"/>
      <c r="F299" s="96"/>
      <c r="G299" s="98"/>
      <c r="H299" s="97"/>
      <c r="I299" s="99"/>
      <c r="J299" s="101"/>
      <c r="K299" s="101"/>
      <c r="L299" s="108">
        <f t="shared" si="8"/>
        <v>0</v>
      </c>
      <c r="M299" s="102"/>
      <c r="N299" s="103"/>
      <c r="O299" s="104"/>
      <c r="P299" s="104"/>
      <c r="Q299" s="105"/>
      <c r="R299" s="110" t="str">
        <f>IF(L299=0,"",IF(ISNA(VLOOKUP(企业人工成本情况!$C$10,人工成本情况指标!$D$1:$F$22,2,0)),"请在表一中填写所属地区信息",IF((N299+O299+P299)/J299*21.75&lt;VLOOKUP(企业人工成本情况!$C$10,人工成本情况指标!$D$2:$F$22,2,0),"此人工资低于最低工资标准","")))</f>
        <v/>
      </c>
      <c r="S299" s="111" t="str">
        <f t="shared" si="9"/>
        <v/>
      </c>
    </row>
    <row r="300" spans="1:19" s="93" customFormat="1" ht="20" customHeight="1">
      <c r="A300" s="107">
        <v>296</v>
      </c>
      <c r="B300" s="99"/>
      <c r="C300" s="99"/>
      <c r="D300" s="100"/>
      <c r="E300" s="99"/>
      <c r="F300" s="96"/>
      <c r="G300" s="98"/>
      <c r="H300" s="97"/>
      <c r="I300" s="99"/>
      <c r="J300" s="101"/>
      <c r="K300" s="101"/>
      <c r="L300" s="108">
        <f t="shared" si="8"/>
        <v>0</v>
      </c>
      <c r="M300" s="102"/>
      <c r="N300" s="103"/>
      <c r="O300" s="104"/>
      <c r="P300" s="104"/>
      <c r="Q300" s="105"/>
      <c r="R300" s="110" t="str">
        <f>IF(L300=0,"",IF(ISNA(VLOOKUP(企业人工成本情况!$C$10,人工成本情况指标!$D$1:$F$22,2,0)),"请在表一中填写所属地区信息",IF((N300+O300+P300)/J300*21.75&lt;VLOOKUP(企业人工成本情况!$C$10,人工成本情况指标!$D$2:$F$22,2,0),"此人工资低于最低工资标准","")))</f>
        <v/>
      </c>
      <c r="S300" s="111" t="str">
        <f t="shared" si="9"/>
        <v/>
      </c>
    </row>
    <row r="301" spans="1:19" s="93" customFormat="1" ht="20" customHeight="1">
      <c r="A301" s="107">
        <v>297</v>
      </c>
      <c r="B301" s="99"/>
      <c r="C301" s="99"/>
      <c r="D301" s="100"/>
      <c r="E301" s="99"/>
      <c r="F301" s="96"/>
      <c r="G301" s="98"/>
      <c r="H301" s="97"/>
      <c r="I301" s="99"/>
      <c r="J301" s="101"/>
      <c r="K301" s="101"/>
      <c r="L301" s="108">
        <f t="shared" si="8"/>
        <v>0</v>
      </c>
      <c r="M301" s="102"/>
      <c r="N301" s="103"/>
      <c r="O301" s="104"/>
      <c r="P301" s="104"/>
      <c r="Q301" s="105"/>
      <c r="R301" s="110" t="str">
        <f>IF(L301=0,"",IF(ISNA(VLOOKUP(企业人工成本情况!$C$10,人工成本情况指标!$D$1:$F$22,2,0)),"请在表一中填写所属地区信息",IF((N301+O301+P301)/J301*21.75&lt;VLOOKUP(企业人工成本情况!$C$10,人工成本情况指标!$D$2:$F$22,2,0),"此人工资低于最低工资标准","")))</f>
        <v/>
      </c>
      <c r="S301" s="111" t="str">
        <f t="shared" si="9"/>
        <v/>
      </c>
    </row>
    <row r="302" spans="1:19" s="93" customFormat="1" ht="20" customHeight="1">
      <c r="A302" s="107">
        <v>298</v>
      </c>
      <c r="B302" s="99"/>
      <c r="C302" s="99"/>
      <c r="D302" s="100"/>
      <c r="E302" s="99"/>
      <c r="F302" s="96"/>
      <c r="G302" s="98"/>
      <c r="H302" s="97"/>
      <c r="I302" s="99"/>
      <c r="J302" s="101"/>
      <c r="K302" s="101"/>
      <c r="L302" s="108">
        <f t="shared" si="8"/>
        <v>0</v>
      </c>
      <c r="M302" s="102"/>
      <c r="N302" s="103"/>
      <c r="O302" s="104"/>
      <c r="P302" s="104"/>
      <c r="Q302" s="105"/>
      <c r="R302" s="110" t="str">
        <f>IF(L302=0,"",IF(ISNA(VLOOKUP(企业人工成本情况!$C$10,人工成本情况指标!$D$1:$F$22,2,0)),"请在表一中填写所属地区信息",IF((N302+O302+P302)/J302*21.75&lt;VLOOKUP(企业人工成本情况!$C$10,人工成本情况指标!$D$2:$F$22,2,0),"此人工资低于最低工资标准","")))</f>
        <v/>
      </c>
      <c r="S302" s="111" t="str">
        <f t="shared" si="9"/>
        <v/>
      </c>
    </row>
    <row r="303" spans="1:19" s="93" customFormat="1" ht="20" customHeight="1">
      <c r="A303" s="107">
        <v>299</v>
      </c>
      <c r="B303" s="99"/>
      <c r="C303" s="99"/>
      <c r="D303" s="100"/>
      <c r="E303" s="99"/>
      <c r="F303" s="96"/>
      <c r="G303" s="98"/>
      <c r="H303" s="97"/>
      <c r="I303" s="99"/>
      <c r="J303" s="101"/>
      <c r="K303" s="101"/>
      <c r="L303" s="108">
        <f t="shared" si="8"/>
        <v>0</v>
      </c>
      <c r="M303" s="102"/>
      <c r="N303" s="103"/>
      <c r="O303" s="104"/>
      <c r="P303" s="104"/>
      <c r="Q303" s="105"/>
      <c r="R303" s="110" t="str">
        <f>IF(L303=0,"",IF(ISNA(VLOOKUP(企业人工成本情况!$C$10,人工成本情况指标!$D$1:$F$22,2,0)),"请在表一中填写所属地区信息",IF((N303+O303+P303)/J303*21.75&lt;VLOOKUP(企业人工成本情况!$C$10,人工成本情况指标!$D$2:$F$22,2,0),"此人工资低于最低工资标准","")))</f>
        <v/>
      </c>
      <c r="S303" s="111" t="str">
        <f t="shared" si="9"/>
        <v/>
      </c>
    </row>
    <row r="304" spans="1:19" s="93" customFormat="1" ht="20" customHeight="1">
      <c r="A304" s="107">
        <v>300</v>
      </c>
      <c r="B304" s="99"/>
      <c r="C304" s="99"/>
      <c r="D304" s="100"/>
      <c r="E304" s="99"/>
      <c r="F304" s="96"/>
      <c r="G304" s="98"/>
      <c r="H304" s="97"/>
      <c r="I304" s="99"/>
      <c r="J304" s="101"/>
      <c r="K304" s="101"/>
      <c r="L304" s="108">
        <f t="shared" si="8"/>
        <v>0</v>
      </c>
      <c r="M304" s="102"/>
      <c r="N304" s="103"/>
      <c r="O304" s="104"/>
      <c r="P304" s="104"/>
      <c r="Q304" s="105"/>
      <c r="R304" s="110" t="str">
        <f>IF(L304=0,"",IF(ISNA(VLOOKUP(企业人工成本情况!$C$10,人工成本情况指标!$D$1:$F$22,2,0)),"请在表一中填写所属地区信息",IF((N304+O304+P304)/J304*21.75&lt;VLOOKUP(企业人工成本情况!$C$10,人工成本情况指标!$D$2:$F$22,2,0),"此人工资低于最低工资标准","")))</f>
        <v/>
      </c>
      <c r="S304" s="111" t="str">
        <f t="shared" si="9"/>
        <v/>
      </c>
    </row>
    <row r="305" spans="1:19" s="93" customFormat="1" ht="20" customHeight="1">
      <c r="A305" s="107">
        <v>301</v>
      </c>
      <c r="B305" s="99"/>
      <c r="C305" s="99"/>
      <c r="D305" s="100"/>
      <c r="E305" s="99"/>
      <c r="F305" s="96"/>
      <c r="G305" s="98"/>
      <c r="H305" s="97"/>
      <c r="I305" s="99"/>
      <c r="J305" s="101"/>
      <c r="K305" s="101"/>
      <c r="L305" s="108">
        <f t="shared" si="8"/>
        <v>0</v>
      </c>
      <c r="M305" s="102"/>
      <c r="N305" s="103"/>
      <c r="O305" s="104"/>
      <c r="P305" s="104"/>
      <c r="Q305" s="105"/>
      <c r="R305" s="110" t="str">
        <f>IF(L305=0,"",IF(ISNA(VLOOKUP(企业人工成本情况!$C$10,人工成本情况指标!$D$1:$F$22,2,0)),"请在表一中填写所属地区信息",IF((N305+O305+P305)/J305*21.75&lt;VLOOKUP(企业人工成本情况!$C$10,人工成本情况指标!$D$2:$F$22,2,0),"此人工资低于最低工资标准","")))</f>
        <v/>
      </c>
      <c r="S305" s="111" t="str">
        <f t="shared" si="9"/>
        <v/>
      </c>
    </row>
    <row r="306" spans="1:19" s="93" customFormat="1" ht="20" customHeight="1">
      <c r="A306" s="106">
        <v>302</v>
      </c>
      <c r="B306" s="99"/>
      <c r="C306" s="99"/>
      <c r="D306" s="100"/>
      <c r="E306" s="99"/>
      <c r="F306" s="96"/>
      <c r="G306" s="98"/>
      <c r="H306" s="97"/>
      <c r="I306" s="99"/>
      <c r="J306" s="101"/>
      <c r="K306" s="101"/>
      <c r="L306" s="108">
        <f t="shared" si="8"/>
        <v>0</v>
      </c>
      <c r="M306" s="102"/>
      <c r="N306" s="103"/>
      <c r="O306" s="104"/>
      <c r="P306" s="104"/>
      <c r="Q306" s="105"/>
      <c r="R306" s="110" t="str">
        <f>IF(L306=0,"",IF(ISNA(VLOOKUP(企业人工成本情况!$C$10,人工成本情况指标!$D$1:$F$22,2,0)),"请在表一中填写所属地区信息",IF((N306+O306+P306)/J306*21.75&lt;VLOOKUP(企业人工成本情况!$C$10,人工成本情况指标!$D$2:$F$22,2,0),"此人工资低于最低工资标准","")))</f>
        <v/>
      </c>
      <c r="S306" s="111" t="str">
        <f t="shared" si="9"/>
        <v/>
      </c>
    </row>
    <row r="307" spans="1:19" s="93" customFormat="1" ht="20" customHeight="1">
      <c r="A307" s="107">
        <v>303</v>
      </c>
      <c r="B307" s="99"/>
      <c r="C307" s="99"/>
      <c r="D307" s="100"/>
      <c r="E307" s="99"/>
      <c r="F307" s="96"/>
      <c r="G307" s="98"/>
      <c r="H307" s="97"/>
      <c r="I307" s="99"/>
      <c r="J307" s="101"/>
      <c r="K307" s="101"/>
      <c r="L307" s="108">
        <f t="shared" si="8"/>
        <v>0</v>
      </c>
      <c r="M307" s="102"/>
      <c r="N307" s="103"/>
      <c r="O307" s="104"/>
      <c r="P307" s="104"/>
      <c r="Q307" s="105"/>
      <c r="R307" s="110" t="str">
        <f>IF(L307=0,"",IF(ISNA(VLOOKUP(企业人工成本情况!$C$10,人工成本情况指标!$D$1:$F$22,2,0)),"请在表一中填写所属地区信息",IF((N307+O307+P307)/J307*21.75&lt;VLOOKUP(企业人工成本情况!$C$10,人工成本情况指标!$D$2:$F$22,2,0),"此人工资低于最低工资标准","")))</f>
        <v/>
      </c>
      <c r="S307" s="111" t="str">
        <f t="shared" si="9"/>
        <v/>
      </c>
    </row>
    <row r="308" spans="1:19" s="93" customFormat="1" ht="20" customHeight="1">
      <c r="A308" s="107">
        <v>304</v>
      </c>
      <c r="B308" s="99"/>
      <c r="C308" s="99"/>
      <c r="D308" s="100"/>
      <c r="E308" s="99"/>
      <c r="F308" s="96"/>
      <c r="G308" s="98"/>
      <c r="H308" s="97"/>
      <c r="I308" s="99"/>
      <c r="J308" s="101"/>
      <c r="K308" s="101"/>
      <c r="L308" s="108">
        <f t="shared" si="8"/>
        <v>0</v>
      </c>
      <c r="M308" s="102"/>
      <c r="N308" s="103"/>
      <c r="O308" s="104"/>
      <c r="P308" s="104"/>
      <c r="Q308" s="105"/>
      <c r="R308" s="110" t="str">
        <f>IF(L308=0,"",IF(ISNA(VLOOKUP(企业人工成本情况!$C$10,人工成本情况指标!$D$1:$F$22,2,0)),"请在表一中填写所属地区信息",IF((N308+O308+P308)/J308*21.75&lt;VLOOKUP(企业人工成本情况!$C$10,人工成本情况指标!$D$2:$F$22,2,0),"此人工资低于最低工资标准","")))</f>
        <v/>
      </c>
      <c r="S308" s="111" t="str">
        <f t="shared" si="9"/>
        <v/>
      </c>
    </row>
    <row r="309" spans="1:19" s="93" customFormat="1" ht="20" customHeight="1">
      <c r="A309" s="107">
        <v>305</v>
      </c>
      <c r="B309" s="99"/>
      <c r="C309" s="99"/>
      <c r="D309" s="100"/>
      <c r="E309" s="99"/>
      <c r="F309" s="96"/>
      <c r="G309" s="98"/>
      <c r="H309" s="97"/>
      <c r="I309" s="99"/>
      <c r="J309" s="101"/>
      <c r="K309" s="101"/>
      <c r="L309" s="108">
        <f t="shared" si="8"/>
        <v>0</v>
      </c>
      <c r="M309" s="102"/>
      <c r="N309" s="103"/>
      <c r="O309" s="104"/>
      <c r="P309" s="104"/>
      <c r="Q309" s="105"/>
      <c r="R309" s="110" t="str">
        <f>IF(L309=0,"",IF(ISNA(VLOOKUP(企业人工成本情况!$C$10,人工成本情况指标!$D$1:$F$22,2,0)),"请在表一中填写所属地区信息",IF((N309+O309+P309)/J309*21.75&lt;VLOOKUP(企业人工成本情况!$C$10,人工成本情况指标!$D$2:$F$22,2,0),"此人工资低于最低工资标准","")))</f>
        <v/>
      </c>
      <c r="S309" s="111" t="str">
        <f t="shared" si="9"/>
        <v/>
      </c>
    </row>
    <row r="310" spans="1:19" s="93" customFormat="1" ht="20" customHeight="1">
      <c r="A310" s="107">
        <v>306</v>
      </c>
      <c r="B310" s="99"/>
      <c r="C310" s="99"/>
      <c r="D310" s="100"/>
      <c r="E310" s="99"/>
      <c r="F310" s="96"/>
      <c r="G310" s="98"/>
      <c r="H310" s="97"/>
      <c r="I310" s="99"/>
      <c r="J310" s="101"/>
      <c r="K310" s="101"/>
      <c r="L310" s="108">
        <f t="shared" si="8"/>
        <v>0</v>
      </c>
      <c r="M310" s="102"/>
      <c r="N310" s="103"/>
      <c r="O310" s="104"/>
      <c r="P310" s="104"/>
      <c r="Q310" s="105"/>
      <c r="R310" s="110" t="str">
        <f>IF(L310=0,"",IF(ISNA(VLOOKUP(企业人工成本情况!$C$10,人工成本情况指标!$D$1:$F$22,2,0)),"请在表一中填写所属地区信息",IF((N310+O310+P310)/J310*21.75&lt;VLOOKUP(企业人工成本情况!$C$10,人工成本情况指标!$D$2:$F$22,2,0),"此人工资低于最低工资标准","")))</f>
        <v/>
      </c>
      <c r="S310" s="111" t="str">
        <f t="shared" si="9"/>
        <v/>
      </c>
    </row>
    <row r="311" spans="1:19" s="93" customFormat="1" ht="20" customHeight="1">
      <c r="A311" s="107">
        <v>307</v>
      </c>
      <c r="B311" s="99"/>
      <c r="C311" s="99"/>
      <c r="D311" s="100"/>
      <c r="E311" s="99"/>
      <c r="F311" s="96"/>
      <c r="G311" s="98"/>
      <c r="H311" s="97"/>
      <c r="I311" s="99"/>
      <c r="J311" s="101"/>
      <c r="K311" s="101"/>
      <c r="L311" s="108">
        <f t="shared" si="8"/>
        <v>0</v>
      </c>
      <c r="M311" s="102"/>
      <c r="N311" s="103"/>
      <c r="O311" s="104"/>
      <c r="P311" s="104"/>
      <c r="Q311" s="105"/>
      <c r="R311" s="110" t="str">
        <f>IF(L311=0,"",IF(ISNA(VLOOKUP(企业人工成本情况!$C$10,人工成本情况指标!$D$1:$F$22,2,0)),"请在表一中填写所属地区信息",IF((N311+O311+P311)/J311*21.75&lt;VLOOKUP(企业人工成本情况!$C$10,人工成本情况指标!$D$2:$F$22,2,0),"此人工资低于最低工资标准","")))</f>
        <v/>
      </c>
      <c r="S311" s="111" t="str">
        <f t="shared" si="9"/>
        <v/>
      </c>
    </row>
    <row r="312" spans="1:19" s="93" customFormat="1" ht="20" customHeight="1">
      <c r="A312" s="107">
        <v>308</v>
      </c>
      <c r="B312" s="99"/>
      <c r="C312" s="99"/>
      <c r="D312" s="100"/>
      <c r="E312" s="99"/>
      <c r="F312" s="96"/>
      <c r="G312" s="98"/>
      <c r="H312" s="97"/>
      <c r="I312" s="99"/>
      <c r="J312" s="101"/>
      <c r="K312" s="101"/>
      <c r="L312" s="108">
        <f t="shared" si="8"/>
        <v>0</v>
      </c>
      <c r="M312" s="102"/>
      <c r="N312" s="103"/>
      <c r="O312" s="104"/>
      <c r="P312" s="104"/>
      <c r="Q312" s="105"/>
      <c r="R312" s="110" t="str">
        <f>IF(L312=0,"",IF(ISNA(VLOOKUP(企业人工成本情况!$C$10,人工成本情况指标!$D$1:$F$22,2,0)),"请在表一中填写所属地区信息",IF((N312+O312+P312)/J312*21.75&lt;VLOOKUP(企业人工成本情况!$C$10,人工成本情况指标!$D$2:$F$22,2,0),"此人工资低于最低工资标准","")))</f>
        <v/>
      </c>
      <c r="S312" s="111" t="str">
        <f t="shared" si="9"/>
        <v/>
      </c>
    </row>
    <row r="313" spans="1:19" s="93" customFormat="1" ht="20" customHeight="1">
      <c r="A313" s="106">
        <v>309</v>
      </c>
      <c r="B313" s="99"/>
      <c r="C313" s="99"/>
      <c r="D313" s="100"/>
      <c r="E313" s="99"/>
      <c r="F313" s="96"/>
      <c r="G313" s="98"/>
      <c r="H313" s="97"/>
      <c r="I313" s="99"/>
      <c r="J313" s="101"/>
      <c r="K313" s="101"/>
      <c r="L313" s="108">
        <f t="shared" si="8"/>
        <v>0</v>
      </c>
      <c r="M313" s="102"/>
      <c r="N313" s="103"/>
      <c r="O313" s="104"/>
      <c r="P313" s="104"/>
      <c r="Q313" s="105"/>
      <c r="R313" s="110" t="str">
        <f>IF(L313=0,"",IF(ISNA(VLOOKUP(企业人工成本情况!$C$10,人工成本情况指标!$D$1:$F$22,2,0)),"请在表一中填写所属地区信息",IF((N313+O313+P313)/J313*21.75&lt;VLOOKUP(企业人工成本情况!$C$10,人工成本情况指标!$D$2:$F$22,2,0),"此人工资低于最低工资标准","")))</f>
        <v/>
      </c>
      <c r="S313" s="111" t="str">
        <f t="shared" si="9"/>
        <v/>
      </c>
    </row>
    <row r="314" spans="1:19" s="93" customFormat="1" ht="20" customHeight="1">
      <c r="A314" s="107">
        <v>310</v>
      </c>
      <c r="B314" s="99"/>
      <c r="C314" s="99"/>
      <c r="D314" s="100"/>
      <c r="E314" s="99"/>
      <c r="F314" s="96"/>
      <c r="G314" s="98"/>
      <c r="H314" s="97"/>
      <c r="I314" s="99"/>
      <c r="J314" s="101"/>
      <c r="K314" s="101"/>
      <c r="L314" s="108">
        <f t="shared" si="8"/>
        <v>0</v>
      </c>
      <c r="M314" s="102"/>
      <c r="N314" s="103"/>
      <c r="O314" s="104"/>
      <c r="P314" s="104"/>
      <c r="Q314" s="105"/>
      <c r="R314" s="110" t="str">
        <f>IF(L314=0,"",IF(ISNA(VLOOKUP(企业人工成本情况!$C$10,人工成本情况指标!$D$1:$F$22,2,0)),"请在表一中填写所属地区信息",IF((N314+O314+P314)/J314*21.75&lt;VLOOKUP(企业人工成本情况!$C$10,人工成本情况指标!$D$2:$F$22,2,0),"此人工资低于最低工资标准","")))</f>
        <v/>
      </c>
      <c r="S314" s="111" t="str">
        <f t="shared" si="9"/>
        <v/>
      </c>
    </row>
    <row r="315" spans="1:19" s="93" customFormat="1" ht="20" customHeight="1">
      <c r="A315" s="107">
        <v>311</v>
      </c>
      <c r="B315" s="99"/>
      <c r="C315" s="99"/>
      <c r="D315" s="100"/>
      <c r="E315" s="99"/>
      <c r="F315" s="96"/>
      <c r="G315" s="98"/>
      <c r="H315" s="97"/>
      <c r="I315" s="99"/>
      <c r="J315" s="101"/>
      <c r="K315" s="101"/>
      <c r="L315" s="108">
        <f t="shared" si="8"/>
        <v>0</v>
      </c>
      <c r="M315" s="102"/>
      <c r="N315" s="103"/>
      <c r="O315" s="104"/>
      <c r="P315" s="104"/>
      <c r="Q315" s="105"/>
      <c r="R315" s="110" t="str">
        <f>IF(L315=0,"",IF(ISNA(VLOOKUP(企业人工成本情况!$C$10,人工成本情况指标!$D$1:$F$22,2,0)),"请在表一中填写所属地区信息",IF((N315+O315+P315)/J315*21.75&lt;VLOOKUP(企业人工成本情况!$C$10,人工成本情况指标!$D$2:$F$22,2,0),"此人工资低于最低工资标准","")))</f>
        <v/>
      </c>
      <c r="S315" s="111" t="str">
        <f t="shared" si="9"/>
        <v/>
      </c>
    </row>
    <row r="316" spans="1:19" s="93" customFormat="1" ht="20" customHeight="1">
      <c r="A316" s="107">
        <v>312</v>
      </c>
      <c r="B316" s="99"/>
      <c r="C316" s="99"/>
      <c r="D316" s="100"/>
      <c r="E316" s="99"/>
      <c r="F316" s="96"/>
      <c r="G316" s="98"/>
      <c r="H316" s="97"/>
      <c r="I316" s="99"/>
      <c r="J316" s="101"/>
      <c r="K316" s="101"/>
      <c r="L316" s="108">
        <f t="shared" si="8"/>
        <v>0</v>
      </c>
      <c r="M316" s="102"/>
      <c r="N316" s="103"/>
      <c r="O316" s="104"/>
      <c r="P316" s="104"/>
      <c r="Q316" s="105"/>
      <c r="R316" s="110" t="str">
        <f>IF(L316=0,"",IF(ISNA(VLOOKUP(企业人工成本情况!$C$10,人工成本情况指标!$D$1:$F$22,2,0)),"请在表一中填写所属地区信息",IF((N316+O316+P316)/J316*21.75&lt;VLOOKUP(企业人工成本情况!$C$10,人工成本情况指标!$D$2:$F$22,2,0),"此人工资低于最低工资标准","")))</f>
        <v/>
      </c>
      <c r="S316" s="111" t="str">
        <f t="shared" si="9"/>
        <v/>
      </c>
    </row>
    <row r="317" spans="1:19" s="93" customFormat="1" ht="20" customHeight="1">
      <c r="A317" s="107">
        <v>313</v>
      </c>
      <c r="B317" s="99"/>
      <c r="C317" s="99"/>
      <c r="D317" s="100"/>
      <c r="E317" s="99"/>
      <c r="F317" s="96"/>
      <c r="G317" s="98"/>
      <c r="H317" s="97"/>
      <c r="I317" s="99"/>
      <c r="J317" s="101"/>
      <c r="K317" s="101"/>
      <c r="L317" s="108">
        <f t="shared" si="8"/>
        <v>0</v>
      </c>
      <c r="M317" s="102"/>
      <c r="N317" s="103"/>
      <c r="O317" s="104"/>
      <c r="P317" s="104"/>
      <c r="Q317" s="105"/>
      <c r="R317" s="110" t="str">
        <f>IF(L317=0,"",IF(ISNA(VLOOKUP(企业人工成本情况!$C$10,人工成本情况指标!$D$1:$F$22,2,0)),"请在表一中填写所属地区信息",IF((N317+O317+P317)/J317*21.75&lt;VLOOKUP(企业人工成本情况!$C$10,人工成本情况指标!$D$2:$F$22,2,0),"此人工资低于最低工资标准","")))</f>
        <v/>
      </c>
      <c r="S317" s="111" t="str">
        <f t="shared" si="9"/>
        <v/>
      </c>
    </row>
    <row r="318" spans="1:19" s="93" customFormat="1" ht="20" customHeight="1">
      <c r="A318" s="107">
        <v>314</v>
      </c>
      <c r="B318" s="99"/>
      <c r="C318" s="99"/>
      <c r="D318" s="100"/>
      <c r="E318" s="99"/>
      <c r="F318" s="96"/>
      <c r="G318" s="98"/>
      <c r="H318" s="97"/>
      <c r="I318" s="99"/>
      <c r="J318" s="101"/>
      <c r="K318" s="101"/>
      <c r="L318" s="108">
        <f t="shared" si="8"/>
        <v>0</v>
      </c>
      <c r="M318" s="102"/>
      <c r="N318" s="103"/>
      <c r="O318" s="104"/>
      <c r="P318" s="104"/>
      <c r="Q318" s="105"/>
      <c r="R318" s="110" t="str">
        <f>IF(L318=0,"",IF(ISNA(VLOOKUP(企业人工成本情况!$C$10,人工成本情况指标!$D$1:$F$22,2,0)),"请在表一中填写所属地区信息",IF((N318+O318+P318)/J318*21.75&lt;VLOOKUP(企业人工成本情况!$C$10,人工成本情况指标!$D$2:$F$22,2,0),"此人工资低于最低工资标准","")))</f>
        <v/>
      </c>
      <c r="S318" s="111" t="str">
        <f t="shared" si="9"/>
        <v/>
      </c>
    </row>
    <row r="319" spans="1:19" s="93" customFormat="1" ht="20" customHeight="1">
      <c r="A319" s="107">
        <v>315</v>
      </c>
      <c r="B319" s="99"/>
      <c r="C319" s="99"/>
      <c r="D319" s="100"/>
      <c r="E319" s="99"/>
      <c r="F319" s="96"/>
      <c r="G319" s="98"/>
      <c r="H319" s="97"/>
      <c r="I319" s="99"/>
      <c r="J319" s="101"/>
      <c r="K319" s="101"/>
      <c r="L319" s="108">
        <f t="shared" si="8"/>
        <v>0</v>
      </c>
      <c r="M319" s="102"/>
      <c r="N319" s="103"/>
      <c r="O319" s="104"/>
      <c r="P319" s="104"/>
      <c r="Q319" s="105"/>
      <c r="R319" s="110" t="str">
        <f>IF(L319=0,"",IF(ISNA(VLOOKUP(企业人工成本情况!$C$10,人工成本情况指标!$D$1:$F$22,2,0)),"请在表一中填写所属地区信息",IF((N319+O319+P319)/J319*21.75&lt;VLOOKUP(企业人工成本情况!$C$10,人工成本情况指标!$D$2:$F$22,2,0),"此人工资低于最低工资标准","")))</f>
        <v/>
      </c>
      <c r="S319" s="111" t="str">
        <f t="shared" si="9"/>
        <v/>
      </c>
    </row>
    <row r="320" spans="1:19" s="93" customFormat="1" ht="20" customHeight="1">
      <c r="A320" s="106">
        <v>316</v>
      </c>
      <c r="B320" s="99"/>
      <c r="C320" s="99"/>
      <c r="D320" s="100"/>
      <c r="E320" s="99"/>
      <c r="F320" s="96"/>
      <c r="G320" s="98"/>
      <c r="H320" s="97"/>
      <c r="I320" s="99"/>
      <c r="J320" s="101"/>
      <c r="K320" s="101"/>
      <c r="L320" s="108">
        <f t="shared" si="8"/>
        <v>0</v>
      </c>
      <c r="M320" s="102"/>
      <c r="N320" s="103"/>
      <c r="O320" s="104"/>
      <c r="P320" s="104"/>
      <c r="Q320" s="105"/>
      <c r="R320" s="110" t="str">
        <f>IF(L320=0,"",IF(ISNA(VLOOKUP(企业人工成本情况!$C$10,人工成本情况指标!$D$1:$F$22,2,0)),"请在表一中填写所属地区信息",IF((N320+O320+P320)/J320*21.75&lt;VLOOKUP(企业人工成本情况!$C$10,人工成本情况指标!$D$2:$F$22,2,0),"此人工资低于最低工资标准","")))</f>
        <v/>
      </c>
      <c r="S320" s="111" t="str">
        <f t="shared" si="9"/>
        <v/>
      </c>
    </row>
    <row r="321" spans="1:19" s="93" customFormat="1" ht="20" customHeight="1">
      <c r="A321" s="107">
        <v>317</v>
      </c>
      <c r="B321" s="99"/>
      <c r="C321" s="99"/>
      <c r="D321" s="100"/>
      <c r="E321" s="99"/>
      <c r="F321" s="96"/>
      <c r="G321" s="98"/>
      <c r="H321" s="97"/>
      <c r="I321" s="99"/>
      <c r="J321" s="101"/>
      <c r="K321" s="101"/>
      <c r="L321" s="108">
        <f t="shared" si="8"/>
        <v>0</v>
      </c>
      <c r="M321" s="102"/>
      <c r="N321" s="103"/>
      <c r="O321" s="104"/>
      <c r="P321" s="104"/>
      <c r="Q321" s="105"/>
      <c r="R321" s="110" t="str">
        <f>IF(L321=0,"",IF(ISNA(VLOOKUP(企业人工成本情况!$C$10,人工成本情况指标!$D$1:$F$22,2,0)),"请在表一中填写所属地区信息",IF((N321+O321+P321)/J321*21.75&lt;VLOOKUP(企业人工成本情况!$C$10,人工成本情况指标!$D$2:$F$22,2,0),"此人工资低于最低工资标准","")))</f>
        <v/>
      </c>
      <c r="S321" s="111" t="str">
        <f t="shared" si="9"/>
        <v/>
      </c>
    </row>
    <row r="322" spans="1:19" s="93" customFormat="1" ht="20" customHeight="1">
      <c r="A322" s="107">
        <v>318</v>
      </c>
      <c r="B322" s="99"/>
      <c r="C322" s="99"/>
      <c r="D322" s="100"/>
      <c r="E322" s="99"/>
      <c r="F322" s="96"/>
      <c r="G322" s="98"/>
      <c r="H322" s="97"/>
      <c r="I322" s="99"/>
      <c r="J322" s="101"/>
      <c r="K322" s="101"/>
      <c r="L322" s="108">
        <f t="shared" si="8"/>
        <v>0</v>
      </c>
      <c r="M322" s="102"/>
      <c r="N322" s="103"/>
      <c r="O322" s="104"/>
      <c r="P322" s="104"/>
      <c r="Q322" s="105"/>
      <c r="R322" s="110" t="str">
        <f>IF(L322=0,"",IF(ISNA(VLOOKUP(企业人工成本情况!$C$10,人工成本情况指标!$D$1:$F$22,2,0)),"请在表一中填写所属地区信息",IF((N322+O322+P322)/J322*21.75&lt;VLOOKUP(企业人工成本情况!$C$10,人工成本情况指标!$D$2:$F$22,2,0),"此人工资低于最低工资标准","")))</f>
        <v/>
      </c>
      <c r="S322" s="111" t="str">
        <f t="shared" si="9"/>
        <v/>
      </c>
    </row>
    <row r="323" spans="1:19" s="93" customFormat="1" ht="20" customHeight="1">
      <c r="A323" s="107">
        <v>319</v>
      </c>
      <c r="B323" s="99"/>
      <c r="C323" s="99"/>
      <c r="D323" s="100"/>
      <c r="E323" s="99"/>
      <c r="F323" s="96"/>
      <c r="G323" s="98"/>
      <c r="H323" s="97"/>
      <c r="I323" s="99"/>
      <c r="J323" s="101"/>
      <c r="K323" s="101"/>
      <c r="L323" s="108">
        <f t="shared" si="8"/>
        <v>0</v>
      </c>
      <c r="M323" s="102"/>
      <c r="N323" s="103"/>
      <c r="O323" s="104"/>
      <c r="P323" s="104"/>
      <c r="Q323" s="105"/>
      <c r="R323" s="110" t="str">
        <f>IF(L323=0,"",IF(ISNA(VLOOKUP(企业人工成本情况!$C$10,人工成本情况指标!$D$1:$F$22,2,0)),"请在表一中填写所属地区信息",IF((N323+O323+P323)/J323*21.75&lt;VLOOKUP(企业人工成本情况!$C$10,人工成本情况指标!$D$2:$F$22,2,0),"此人工资低于最低工资标准","")))</f>
        <v/>
      </c>
      <c r="S323" s="111" t="str">
        <f t="shared" si="9"/>
        <v/>
      </c>
    </row>
    <row r="324" spans="1:19" s="93" customFormat="1" ht="20" customHeight="1">
      <c r="A324" s="107">
        <v>320</v>
      </c>
      <c r="B324" s="99"/>
      <c r="C324" s="99"/>
      <c r="D324" s="100"/>
      <c r="E324" s="99"/>
      <c r="F324" s="96"/>
      <c r="G324" s="98"/>
      <c r="H324" s="97"/>
      <c r="I324" s="99"/>
      <c r="J324" s="101"/>
      <c r="K324" s="101"/>
      <c r="L324" s="108">
        <f t="shared" ref="L324:L387" si="10">SUM(N324:Q324)</f>
        <v>0</v>
      </c>
      <c r="M324" s="102"/>
      <c r="N324" s="103"/>
      <c r="O324" s="104"/>
      <c r="P324" s="104"/>
      <c r="Q324" s="105"/>
      <c r="R324" s="110" t="str">
        <f>IF(L324=0,"",IF(ISNA(VLOOKUP(企业人工成本情况!$C$10,人工成本情况指标!$D$1:$F$22,2,0)),"请在表一中填写所属地区信息",IF((N324+O324+P324)/J324*21.75&lt;VLOOKUP(企业人工成本情况!$C$10,人工成本情况指标!$D$2:$F$22,2,0),"此人工资低于最低工资标准","")))</f>
        <v/>
      </c>
      <c r="S324" s="111" t="str">
        <f t="shared" si="9"/>
        <v/>
      </c>
    </row>
    <row r="325" spans="1:19" s="93" customFormat="1" ht="20" customHeight="1">
      <c r="A325" s="107">
        <v>321</v>
      </c>
      <c r="B325" s="99"/>
      <c r="C325" s="99"/>
      <c r="D325" s="100"/>
      <c r="E325" s="99"/>
      <c r="F325" s="96"/>
      <c r="G325" s="98"/>
      <c r="H325" s="97"/>
      <c r="I325" s="99"/>
      <c r="J325" s="101"/>
      <c r="K325" s="101"/>
      <c r="L325" s="108">
        <f t="shared" si="10"/>
        <v>0</v>
      </c>
      <c r="M325" s="102"/>
      <c r="N325" s="103"/>
      <c r="O325" s="104"/>
      <c r="P325" s="104"/>
      <c r="Q325" s="105"/>
      <c r="R325" s="110" t="str">
        <f>IF(L325=0,"",IF(ISNA(VLOOKUP(企业人工成本情况!$C$10,人工成本情况指标!$D$1:$F$22,2,0)),"请在表一中填写所属地区信息",IF((N325+O325+P325)/J325*21.75&lt;VLOOKUP(企业人工成本情况!$C$10,人工成本情况指标!$D$2:$F$22,2,0),"此人工资低于最低工资标准","")))</f>
        <v/>
      </c>
      <c r="S325" s="111" t="str">
        <f t="shared" ref="S325:S388" si="11">IF(AND(C325="",E325=""),"",IF(E325-C325&lt;12,"参加工作时间-当年计算的实际年龄，应大于等于16并且小于等于65",IF(E325-C325&gt;65,"参加工作时间-当年计算的实际年龄，应大于等于16并且小于等于65",IF(E325=C325="","",""))))</f>
        <v/>
      </c>
    </row>
    <row r="326" spans="1:19" s="93" customFormat="1" ht="20" customHeight="1">
      <c r="A326" s="107">
        <v>322</v>
      </c>
      <c r="B326" s="99"/>
      <c r="C326" s="99"/>
      <c r="D326" s="100"/>
      <c r="E326" s="99"/>
      <c r="F326" s="96"/>
      <c r="G326" s="98"/>
      <c r="H326" s="97"/>
      <c r="I326" s="99"/>
      <c r="J326" s="101"/>
      <c r="K326" s="101"/>
      <c r="L326" s="108">
        <f t="shared" si="10"/>
        <v>0</v>
      </c>
      <c r="M326" s="102"/>
      <c r="N326" s="103"/>
      <c r="O326" s="104"/>
      <c r="P326" s="104"/>
      <c r="Q326" s="105"/>
      <c r="R326" s="110" t="str">
        <f>IF(L326=0,"",IF(ISNA(VLOOKUP(企业人工成本情况!$C$10,人工成本情况指标!$D$1:$F$22,2,0)),"请在表一中填写所属地区信息",IF((N326+O326+P326)/J326*21.75&lt;VLOOKUP(企业人工成本情况!$C$10,人工成本情况指标!$D$2:$F$22,2,0),"此人工资低于最低工资标准","")))</f>
        <v/>
      </c>
      <c r="S326" s="111" t="str">
        <f t="shared" si="11"/>
        <v/>
      </c>
    </row>
    <row r="327" spans="1:19" s="93" customFormat="1" ht="20" customHeight="1">
      <c r="A327" s="106">
        <v>323</v>
      </c>
      <c r="B327" s="99"/>
      <c r="C327" s="99"/>
      <c r="D327" s="100"/>
      <c r="E327" s="99"/>
      <c r="F327" s="96"/>
      <c r="G327" s="98"/>
      <c r="H327" s="97"/>
      <c r="I327" s="99"/>
      <c r="J327" s="101"/>
      <c r="K327" s="101"/>
      <c r="L327" s="108">
        <f t="shared" si="10"/>
        <v>0</v>
      </c>
      <c r="M327" s="102"/>
      <c r="N327" s="103"/>
      <c r="O327" s="104"/>
      <c r="P327" s="104"/>
      <c r="Q327" s="105"/>
      <c r="R327" s="110" t="str">
        <f>IF(L327=0,"",IF(ISNA(VLOOKUP(企业人工成本情况!$C$10,人工成本情况指标!$D$1:$F$22,2,0)),"请在表一中填写所属地区信息",IF((N327+O327+P327)/J327*21.75&lt;VLOOKUP(企业人工成本情况!$C$10,人工成本情况指标!$D$2:$F$22,2,0),"此人工资低于最低工资标准","")))</f>
        <v/>
      </c>
      <c r="S327" s="111" t="str">
        <f t="shared" si="11"/>
        <v/>
      </c>
    </row>
    <row r="328" spans="1:19" s="93" customFormat="1" ht="20" customHeight="1">
      <c r="A328" s="107">
        <v>324</v>
      </c>
      <c r="B328" s="99"/>
      <c r="C328" s="99"/>
      <c r="D328" s="100"/>
      <c r="E328" s="99"/>
      <c r="F328" s="96"/>
      <c r="G328" s="98"/>
      <c r="H328" s="97"/>
      <c r="I328" s="99"/>
      <c r="J328" s="101"/>
      <c r="K328" s="101"/>
      <c r="L328" s="108">
        <f t="shared" si="10"/>
        <v>0</v>
      </c>
      <c r="M328" s="102"/>
      <c r="N328" s="103"/>
      <c r="O328" s="104"/>
      <c r="P328" s="104"/>
      <c r="Q328" s="105"/>
      <c r="R328" s="110" t="str">
        <f>IF(L328=0,"",IF(ISNA(VLOOKUP(企业人工成本情况!$C$10,人工成本情况指标!$D$1:$F$22,2,0)),"请在表一中填写所属地区信息",IF((N328+O328+P328)/J328*21.75&lt;VLOOKUP(企业人工成本情况!$C$10,人工成本情况指标!$D$2:$F$22,2,0),"此人工资低于最低工资标准","")))</f>
        <v/>
      </c>
      <c r="S328" s="111" t="str">
        <f t="shared" si="11"/>
        <v/>
      </c>
    </row>
    <row r="329" spans="1:19" s="93" customFormat="1" ht="20" customHeight="1">
      <c r="A329" s="107">
        <v>325</v>
      </c>
      <c r="B329" s="99"/>
      <c r="C329" s="99"/>
      <c r="D329" s="100"/>
      <c r="E329" s="99"/>
      <c r="F329" s="96"/>
      <c r="G329" s="98"/>
      <c r="H329" s="97"/>
      <c r="I329" s="99"/>
      <c r="J329" s="101"/>
      <c r="K329" s="101"/>
      <c r="L329" s="108">
        <f t="shared" si="10"/>
        <v>0</v>
      </c>
      <c r="M329" s="102"/>
      <c r="N329" s="103"/>
      <c r="O329" s="104"/>
      <c r="P329" s="104"/>
      <c r="Q329" s="105"/>
      <c r="R329" s="110" t="str">
        <f>IF(L329=0,"",IF(ISNA(VLOOKUP(企业人工成本情况!$C$10,人工成本情况指标!$D$1:$F$22,2,0)),"请在表一中填写所属地区信息",IF((N329+O329+P329)/J329*21.75&lt;VLOOKUP(企业人工成本情况!$C$10,人工成本情况指标!$D$2:$F$22,2,0),"此人工资低于最低工资标准","")))</f>
        <v/>
      </c>
      <c r="S329" s="111" t="str">
        <f t="shared" si="11"/>
        <v/>
      </c>
    </row>
    <row r="330" spans="1:19" s="93" customFormat="1" ht="20" customHeight="1">
      <c r="A330" s="107">
        <v>326</v>
      </c>
      <c r="B330" s="99"/>
      <c r="C330" s="99"/>
      <c r="D330" s="100"/>
      <c r="E330" s="99"/>
      <c r="F330" s="96"/>
      <c r="G330" s="98"/>
      <c r="H330" s="97"/>
      <c r="I330" s="99"/>
      <c r="J330" s="101"/>
      <c r="K330" s="101"/>
      <c r="L330" s="108">
        <f t="shared" si="10"/>
        <v>0</v>
      </c>
      <c r="M330" s="102"/>
      <c r="N330" s="103"/>
      <c r="O330" s="104"/>
      <c r="P330" s="104"/>
      <c r="Q330" s="105"/>
      <c r="R330" s="110" t="str">
        <f>IF(L330=0,"",IF(ISNA(VLOOKUP(企业人工成本情况!$C$10,人工成本情况指标!$D$1:$F$22,2,0)),"请在表一中填写所属地区信息",IF((N330+O330+P330)/J330*21.75&lt;VLOOKUP(企业人工成本情况!$C$10,人工成本情况指标!$D$2:$F$22,2,0),"此人工资低于最低工资标准","")))</f>
        <v/>
      </c>
      <c r="S330" s="111" t="str">
        <f t="shared" si="11"/>
        <v/>
      </c>
    </row>
    <row r="331" spans="1:19" s="93" customFormat="1" ht="20" customHeight="1">
      <c r="A331" s="107">
        <v>327</v>
      </c>
      <c r="B331" s="99"/>
      <c r="C331" s="99"/>
      <c r="D331" s="100"/>
      <c r="E331" s="99"/>
      <c r="F331" s="96"/>
      <c r="G331" s="98"/>
      <c r="H331" s="97"/>
      <c r="I331" s="99"/>
      <c r="J331" s="101"/>
      <c r="K331" s="101"/>
      <c r="L331" s="108">
        <f t="shared" si="10"/>
        <v>0</v>
      </c>
      <c r="M331" s="102"/>
      <c r="N331" s="103"/>
      <c r="O331" s="104"/>
      <c r="P331" s="104"/>
      <c r="Q331" s="105"/>
      <c r="R331" s="110" t="str">
        <f>IF(L331=0,"",IF(ISNA(VLOOKUP(企业人工成本情况!$C$10,人工成本情况指标!$D$1:$F$22,2,0)),"请在表一中填写所属地区信息",IF((N331+O331+P331)/J331*21.75&lt;VLOOKUP(企业人工成本情况!$C$10,人工成本情况指标!$D$2:$F$22,2,0),"此人工资低于最低工资标准","")))</f>
        <v/>
      </c>
      <c r="S331" s="111" t="str">
        <f t="shared" si="11"/>
        <v/>
      </c>
    </row>
    <row r="332" spans="1:19" s="93" customFormat="1" ht="20" customHeight="1">
      <c r="A332" s="107">
        <v>328</v>
      </c>
      <c r="B332" s="99"/>
      <c r="C332" s="99"/>
      <c r="D332" s="100"/>
      <c r="E332" s="99"/>
      <c r="F332" s="96"/>
      <c r="G332" s="98"/>
      <c r="H332" s="97"/>
      <c r="I332" s="99"/>
      <c r="J332" s="101"/>
      <c r="K332" s="101"/>
      <c r="L332" s="108">
        <f t="shared" si="10"/>
        <v>0</v>
      </c>
      <c r="M332" s="102"/>
      <c r="N332" s="103"/>
      <c r="O332" s="104"/>
      <c r="P332" s="104"/>
      <c r="Q332" s="105"/>
      <c r="R332" s="110" t="str">
        <f>IF(L332=0,"",IF(ISNA(VLOOKUP(企业人工成本情况!$C$10,人工成本情况指标!$D$1:$F$22,2,0)),"请在表一中填写所属地区信息",IF((N332+O332+P332)/J332*21.75&lt;VLOOKUP(企业人工成本情况!$C$10,人工成本情况指标!$D$2:$F$22,2,0),"此人工资低于最低工资标准","")))</f>
        <v/>
      </c>
      <c r="S332" s="111" t="str">
        <f t="shared" si="11"/>
        <v/>
      </c>
    </row>
    <row r="333" spans="1:19" s="93" customFormat="1" ht="20" customHeight="1">
      <c r="A333" s="107">
        <v>329</v>
      </c>
      <c r="B333" s="99"/>
      <c r="C333" s="99"/>
      <c r="D333" s="100"/>
      <c r="E333" s="99"/>
      <c r="F333" s="96"/>
      <c r="G333" s="98"/>
      <c r="H333" s="97"/>
      <c r="I333" s="99"/>
      <c r="J333" s="101"/>
      <c r="K333" s="101"/>
      <c r="L333" s="108">
        <f t="shared" si="10"/>
        <v>0</v>
      </c>
      <c r="M333" s="102"/>
      <c r="N333" s="103"/>
      <c r="O333" s="104"/>
      <c r="P333" s="104"/>
      <c r="Q333" s="105"/>
      <c r="R333" s="110" t="str">
        <f>IF(L333=0,"",IF(ISNA(VLOOKUP(企业人工成本情况!$C$10,人工成本情况指标!$D$1:$F$22,2,0)),"请在表一中填写所属地区信息",IF((N333+O333+P333)/J333*21.75&lt;VLOOKUP(企业人工成本情况!$C$10,人工成本情况指标!$D$2:$F$22,2,0),"此人工资低于最低工资标准","")))</f>
        <v/>
      </c>
      <c r="S333" s="111" t="str">
        <f t="shared" si="11"/>
        <v/>
      </c>
    </row>
    <row r="334" spans="1:19" s="93" customFormat="1" ht="20" customHeight="1">
      <c r="A334" s="106">
        <v>330</v>
      </c>
      <c r="B334" s="99"/>
      <c r="C334" s="99"/>
      <c r="D334" s="100"/>
      <c r="E334" s="99"/>
      <c r="F334" s="96"/>
      <c r="G334" s="98"/>
      <c r="H334" s="97"/>
      <c r="I334" s="99"/>
      <c r="J334" s="101"/>
      <c r="K334" s="101"/>
      <c r="L334" s="108">
        <f t="shared" si="10"/>
        <v>0</v>
      </c>
      <c r="M334" s="102"/>
      <c r="N334" s="103"/>
      <c r="O334" s="104"/>
      <c r="P334" s="104"/>
      <c r="Q334" s="105"/>
      <c r="R334" s="110" t="str">
        <f>IF(L334=0,"",IF(ISNA(VLOOKUP(企业人工成本情况!$C$10,人工成本情况指标!$D$1:$F$22,2,0)),"请在表一中填写所属地区信息",IF((N334+O334+P334)/J334*21.75&lt;VLOOKUP(企业人工成本情况!$C$10,人工成本情况指标!$D$2:$F$22,2,0),"此人工资低于最低工资标准","")))</f>
        <v/>
      </c>
      <c r="S334" s="111" t="str">
        <f t="shared" si="11"/>
        <v/>
      </c>
    </row>
    <row r="335" spans="1:19" s="93" customFormat="1" ht="20" customHeight="1">
      <c r="A335" s="107">
        <v>331</v>
      </c>
      <c r="B335" s="99"/>
      <c r="C335" s="99"/>
      <c r="D335" s="100"/>
      <c r="E335" s="99"/>
      <c r="F335" s="96"/>
      <c r="G335" s="98"/>
      <c r="H335" s="97"/>
      <c r="I335" s="99"/>
      <c r="J335" s="101"/>
      <c r="K335" s="101"/>
      <c r="L335" s="108">
        <f t="shared" si="10"/>
        <v>0</v>
      </c>
      <c r="M335" s="102"/>
      <c r="N335" s="103"/>
      <c r="O335" s="104"/>
      <c r="P335" s="104"/>
      <c r="Q335" s="105"/>
      <c r="R335" s="110" t="str">
        <f>IF(L335=0,"",IF(ISNA(VLOOKUP(企业人工成本情况!$C$10,人工成本情况指标!$D$1:$F$22,2,0)),"请在表一中填写所属地区信息",IF((N335+O335+P335)/J335*21.75&lt;VLOOKUP(企业人工成本情况!$C$10,人工成本情况指标!$D$2:$F$22,2,0),"此人工资低于最低工资标准","")))</f>
        <v/>
      </c>
      <c r="S335" s="111" t="str">
        <f t="shared" si="11"/>
        <v/>
      </c>
    </row>
    <row r="336" spans="1:19" s="93" customFormat="1" ht="20" customHeight="1">
      <c r="A336" s="107">
        <v>332</v>
      </c>
      <c r="B336" s="99"/>
      <c r="C336" s="99"/>
      <c r="D336" s="100"/>
      <c r="E336" s="99"/>
      <c r="F336" s="96"/>
      <c r="G336" s="98"/>
      <c r="H336" s="97"/>
      <c r="I336" s="99"/>
      <c r="J336" s="101"/>
      <c r="K336" s="101"/>
      <c r="L336" s="108">
        <f t="shared" si="10"/>
        <v>0</v>
      </c>
      <c r="M336" s="102"/>
      <c r="N336" s="103"/>
      <c r="O336" s="104"/>
      <c r="P336" s="104"/>
      <c r="Q336" s="105"/>
      <c r="R336" s="110" t="str">
        <f>IF(L336=0,"",IF(ISNA(VLOOKUP(企业人工成本情况!$C$10,人工成本情况指标!$D$1:$F$22,2,0)),"请在表一中填写所属地区信息",IF((N336+O336+P336)/J336*21.75&lt;VLOOKUP(企业人工成本情况!$C$10,人工成本情况指标!$D$2:$F$22,2,0),"此人工资低于最低工资标准","")))</f>
        <v/>
      </c>
      <c r="S336" s="111" t="str">
        <f t="shared" si="11"/>
        <v/>
      </c>
    </row>
    <row r="337" spans="1:19" s="93" customFormat="1" ht="20" customHeight="1">
      <c r="A337" s="107">
        <v>333</v>
      </c>
      <c r="B337" s="99"/>
      <c r="C337" s="99"/>
      <c r="D337" s="100"/>
      <c r="E337" s="99"/>
      <c r="F337" s="96"/>
      <c r="G337" s="98"/>
      <c r="H337" s="97"/>
      <c r="I337" s="99"/>
      <c r="J337" s="101"/>
      <c r="K337" s="101"/>
      <c r="L337" s="108">
        <f t="shared" si="10"/>
        <v>0</v>
      </c>
      <c r="M337" s="102"/>
      <c r="N337" s="103"/>
      <c r="O337" s="104"/>
      <c r="P337" s="104"/>
      <c r="Q337" s="105"/>
      <c r="R337" s="110" t="str">
        <f>IF(L337=0,"",IF(ISNA(VLOOKUP(企业人工成本情况!$C$10,人工成本情况指标!$D$1:$F$22,2,0)),"请在表一中填写所属地区信息",IF((N337+O337+P337)/J337*21.75&lt;VLOOKUP(企业人工成本情况!$C$10,人工成本情况指标!$D$2:$F$22,2,0),"此人工资低于最低工资标准","")))</f>
        <v/>
      </c>
      <c r="S337" s="111" t="str">
        <f t="shared" si="11"/>
        <v/>
      </c>
    </row>
    <row r="338" spans="1:19" s="93" customFormat="1" ht="20" customHeight="1">
      <c r="A338" s="107">
        <v>334</v>
      </c>
      <c r="B338" s="99"/>
      <c r="C338" s="99"/>
      <c r="D338" s="100"/>
      <c r="E338" s="99"/>
      <c r="F338" s="96"/>
      <c r="G338" s="98"/>
      <c r="H338" s="97"/>
      <c r="I338" s="99"/>
      <c r="J338" s="101"/>
      <c r="K338" s="101"/>
      <c r="L338" s="108">
        <f t="shared" si="10"/>
        <v>0</v>
      </c>
      <c r="M338" s="102"/>
      <c r="N338" s="103"/>
      <c r="O338" s="104"/>
      <c r="P338" s="104"/>
      <c r="Q338" s="105"/>
      <c r="R338" s="110" t="str">
        <f>IF(L338=0,"",IF(ISNA(VLOOKUP(企业人工成本情况!$C$10,人工成本情况指标!$D$1:$F$22,2,0)),"请在表一中填写所属地区信息",IF((N338+O338+P338)/J338*21.75&lt;VLOOKUP(企业人工成本情况!$C$10,人工成本情况指标!$D$2:$F$22,2,0),"此人工资低于最低工资标准","")))</f>
        <v/>
      </c>
      <c r="S338" s="111" t="str">
        <f t="shared" si="11"/>
        <v/>
      </c>
    </row>
    <row r="339" spans="1:19" s="93" customFormat="1" ht="20" customHeight="1">
      <c r="A339" s="107">
        <v>335</v>
      </c>
      <c r="B339" s="99"/>
      <c r="C339" s="99"/>
      <c r="D339" s="100"/>
      <c r="E339" s="99"/>
      <c r="F339" s="96"/>
      <c r="G339" s="98"/>
      <c r="H339" s="97"/>
      <c r="I339" s="99"/>
      <c r="J339" s="101"/>
      <c r="K339" s="101"/>
      <c r="L339" s="108">
        <f t="shared" si="10"/>
        <v>0</v>
      </c>
      <c r="M339" s="102"/>
      <c r="N339" s="103"/>
      <c r="O339" s="104"/>
      <c r="P339" s="104"/>
      <c r="Q339" s="105"/>
      <c r="R339" s="110" t="str">
        <f>IF(L339=0,"",IF(ISNA(VLOOKUP(企业人工成本情况!$C$10,人工成本情况指标!$D$1:$F$22,2,0)),"请在表一中填写所属地区信息",IF((N339+O339+P339)/J339*21.75&lt;VLOOKUP(企业人工成本情况!$C$10,人工成本情况指标!$D$2:$F$22,2,0),"此人工资低于最低工资标准","")))</f>
        <v/>
      </c>
      <c r="S339" s="111" t="str">
        <f t="shared" si="11"/>
        <v/>
      </c>
    </row>
    <row r="340" spans="1:19" s="93" customFormat="1" ht="20" customHeight="1">
      <c r="A340" s="107">
        <v>336</v>
      </c>
      <c r="B340" s="99"/>
      <c r="C340" s="99"/>
      <c r="D340" s="100"/>
      <c r="E340" s="99"/>
      <c r="F340" s="96"/>
      <c r="G340" s="98"/>
      <c r="H340" s="97"/>
      <c r="I340" s="99"/>
      <c r="J340" s="101"/>
      <c r="K340" s="101"/>
      <c r="L340" s="108">
        <f t="shared" si="10"/>
        <v>0</v>
      </c>
      <c r="M340" s="102"/>
      <c r="N340" s="103"/>
      <c r="O340" s="104"/>
      <c r="P340" s="104"/>
      <c r="Q340" s="105"/>
      <c r="R340" s="110" t="str">
        <f>IF(L340=0,"",IF(ISNA(VLOOKUP(企业人工成本情况!$C$10,人工成本情况指标!$D$1:$F$22,2,0)),"请在表一中填写所属地区信息",IF((N340+O340+P340)/J340*21.75&lt;VLOOKUP(企业人工成本情况!$C$10,人工成本情况指标!$D$2:$F$22,2,0),"此人工资低于最低工资标准","")))</f>
        <v/>
      </c>
      <c r="S340" s="111" t="str">
        <f t="shared" si="11"/>
        <v/>
      </c>
    </row>
    <row r="341" spans="1:19" s="93" customFormat="1" ht="20" customHeight="1">
      <c r="A341" s="106">
        <v>337</v>
      </c>
      <c r="B341" s="99"/>
      <c r="C341" s="99"/>
      <c r="D341" s="100"/>
      <c r="E341" s="99"/>
      <c r="F341" s="96"/>
      <c r="G341" s="98"/>
      <c r="H341" s="97"/>
      <c r="I341" s="99"/>
      <c r="J341" s="101"/>
      <c r="K341" s="101"/>
      <c r="L341" s="108">
        <f t="shared" si="10"/>
        <v>0</v>
      </c>
      <c r="M341" s="102"/>
      <c r="N341" s="103"/>
      <c r="O341" s="104"/>
      <c r="P341" s="104"/>
      <c r="Q341" s="105"/>
      <c r="R341" s="110" t="str">
        <f>IF(L341=0,"",IF(ISNA(VLOOKUP(企业人工成本情况!$C$10,人工成本情况指标!$D$1:$F$22,2,0)),"请在表一中填写所属地区信息",IF((N341+O341+P341)/J341*21.75&lt;VLOOKUP(企业人工成本情况!$C$10,人工成本情况指标!$D$2:$F$22,2,0),"此人工资低于最低工资标准","")))</f>
        <v/>
      </c>
      <c r="S341" s="111" t="str">
        <f t="shared" si="11"/>
        <v/>
      </c>
    </row>
    <row r="342" spans="1:19" s="93" customFormat="1" ht="20" customHeight="1">
      <c r="A342" s="107">
        <v>338</v>
      </c>
      <c r="B342" s="99"/>
      <c r="C342" s="99"/>
      <c r="D342" s="100"/>
      <c r="E342" s="99"/>
      <c r="F342" s="96"/>
      <c r="G342" s="98"/>
      <c r="H342" s="97"/>
      <c r="I342" s="99"/>
      <c r="J342" s="101"/>
      <c r="K342" s="101"/>
      <c r="L342" s="108">
        <f t="shared" si="10"/>
        <v>0</v>
      </c>
      <c r="M342" s="102"/>
      <c r="N342" s="103"/>
      <c r="O342" s="104"/>
      <c r="P342" s="104"/>
      <c r="Q342" s="105"/>
      <c r="R342" s="110" t="str">
        <f>IF(L342=0,"",IF(ISNA(VLOOKUP(企业人工成本情况!$C$10,人工成本情况指标!$D$1:$F$22,2,0)),"请在表一中填写所属地区信息",IF((N342+O342+P342)/J342*21.75&lt;VLOOKUP(企业人工成本情况!$C$10,人工成本情况指标!$D$2:$F$22,2,0),"此人工资低于最低工资标准","")))</f>
        <v/>
      </c>
      <c r="S342" s="111" t="str">
        <f t="shared" si="11"/>
        <v/>
      </c>
    </row>
    <row r="343" spans="1:19" s="93" customFormat="1" ht="20" customHeight="1">
      <c r="A343" s="107">
        <v>339</v>
      </c>
      <c r="B343" s="99"/>
      <c r="C343" s="99"/>
      <c r="D343" s="100"/>
      <c r="E343" s="99"/>
      <c r="F343" s="96"/>
      <c r="G343" s="98"/>
      <c r="H343" s="97"/>
      <c r="I343" s="99"/>
      <c r="J343" s="101"/>
      <c r="K343" s="101"/>
      <c r="L343" s="108">
        <f t="shared" si="10"/>
        <v>0</v>
      </c>
      <c r="M343" s="102"/>
      <c r="N343" s="103"/>
      <c r="O343" s="104"/>
      <c r="P343" s="104"/>
      <c r="Q343" s="105"/>
      <c r="R343" s="110" t="str">
        <f>IF(L343=0,"",IF(ISNA(VLOOKUP(企业人工成本情况!$C$10,人工成本情况指标!$D$1:$F$22,2,0)),"请在表一中填写所属地区信息",IF((N343+O343+P343)/J343*21.75&lt;VLOOKUP(企业人工成本情况!$C$10,人工成本情况指标!$D$2:$F$22,2,0),"此人工资低于最低工资标准","")))</f>
        <v/>
      </c>
      <c r="S343" s="111" t="str">
        <f t="shared" si="11"/>
        <v/>
      </c>
    </row>
    <row r="344" spans="1:19" s="93" customFormat="1" ht="20" customHeight="1">
      <c r="A344" s="107">
        <v>340</v>
      </c>
      <c r="B344" s="99"/>
      <c r="C344" s="99"/>
      <c r="D344" s="100"/>
      <c r="E344" s="99"/>
      <c r="F344" s="96"/>
      <c r="G344" s="98"/>
      <c r="H344" s="97"/>
      <c r="I344" s="99"/>
      <c r="J344" s="101"/>
      <c r="K344" s="101"/>
      <c r="L344" s="108">
        <f t="shared" si="10"/>
        <v>0</v>
      </c>
      <c r="M344" s="102"/>
      <c r="N344" s="103"/>
      <c r="O344" s="104"/>
      <c r="P344" s="104"/>
      <c r="Q344" s="105"/>
      <c r="R344" s="110" t="str">
        <f>IF(L344=0,"",IF(ISNA(VLOOKUP(企业人工成本情况!$C$10,人工成本情况指标!$D$1:$F$22,2,0)),"请在表一中填写所属地区信息",IF((N344+O344+P344)/J344*21.75&lt;VLOOKUP(企业人工成本情况!$C$10,人工成本情况指标!$D$2:$F$22,2,0),"此人工资低于最低工资标准","")))</f>
        <v/>
      </c>
      <c r="S344" s="111" t="str">
        <f t="shared" si="11"/>
        <v/>
      </c>
    </row>
    <row r="345" spans="1:19" s="93" customFormat="1" ht="20" customHeight="1">
      <c r="A345" s="107">
        <v>341</v>
      </c>
      <c r="B345" s="99"/>
      <c r="C345" s="99"/>
      <c r="D345" s="100"/>
      <c r="E345" s="99"/>
      <c r="F345" s="96"/>
      <c r="G345" s="98"/>
      <c r="H345" s="97"/>
      <c r="I345" s="99"/>
      <c r="J345" s="101"/>
      <c r="K345" s="101"/>
      <c r="L345" s="108">
        <f t="shared" si="10"/>
        <v>0</v>
      </c>
      <c r="M345" s="102"/>
      <c r="N345" s="103"/>
      <c r="O345" s="104"/>
      <c r="P345" s="104"/>
      <c r="Q345" s="105"/>
      <c r="R345" s="110" t="str">
        <f>IF(L345=0,"",IF(ISNA(VLOOKUP(企业人工成本情况!$C$10,人工成本情况指标!$D$1:$F$22,2,0)),"请在表一中填写所属地区信息",IF((N345+O345+P345)/J345*21.75&lt;VLOOKUP(企业人工成本情况!$C$10,人工成本情况指标!$D$2:$F$22,2,0),"此人工资低于最低工资标准","")))</f>
        <v/>
      </c>
      <c r="S345" s="111" t="str">
        <f t="shared" si="11"/>
        <v/>
      </c>
    </row>
    <row r="346" spans="1:19" s="93" customFormat="1" ht="20" customHeight="1">
      <c r="A346" s="107">
        <v>342</v>
      </c>
      <c r="B346" s="99"/>
      <c r="C346" s="99"/>
      <c r="D346" s="100"/>
      <c r="E346" s="99"/>
      <c r="F346" s="96"/>
      <c r="G346" s="98"/>
      <c r="H346" s="97"/>
      <c r="I346" s="99"/>
      <c r="J346" s="101"/>
      <c r="K346" s="101"/>
      <c r="L346" s="108">
        <f t="shared" si="10"/>
        <v>0</v>
      </c>
      <c r="M346" s="102"/>
      <c r="N346" s="103"/>
      <c r="O346" s="104"/>
      <c r="P346" s="104"/>
      <c r="Q346" s="105"/>
      <c r="R346" s="110" t="str">
        <f>IF(L346=0,"",IF(ISNA(VLOOKUP(企业人工成本情况!$C$10,人工成本情况指标!$D$1:$F$22,2,0)),"请在表一中填写所属地区信息",IF((N346+O346+P346)/J346*21.75&lt;VLOOKUP(企业人工成本情况!$C$10,人工成本情况指标!$D$2:$F$22,2,0),"此人工资低于最低工资标准","")))</f>
        <v/>
      </c>
      <c r="S346" s="111" t="str">
        <f t="shared" si="11"/>
        <v/>
      </c>
    </row>
    <row r="347" spans="1:19" s="93" customFormat="1" ht="20" customHeight="1">
      <c r="A347" s="107">
        <v>343</v>
      </c>
      <c r="B347" s="99"/>
      <c r="C347" s="99"/>
      <c r="D347" s="100"/>
      <c r="E347" s="99"/>
      <c r="F347" s="96"/>
      <c r="G347" s="98"/>
      <c r="H347" s="97"/>
      <c r="I347" s="99"/>
      <c r="J347" s="101"/>
      <c r="K347" s="101"/>
      <c r="L347" s="108">
        <f t="shared" si="10"/>
        <v>0</v>
      </c>
      <c r="M347" s="102"/>
      <c r="N347" s="103"/>
      <c r="O347" s="104"/>
      <c r="P347" s="104"/>
      <c r="Q347" s="105"/>
      <c r="R347" s="110" t="str">
        <f>IF(L347=0,"",IF(ISNA(VLOOKUP(企业人工成本情况!$C$10,人工成本情况指标!$D$1:$F$22,2,0)),"请在表一中填写所属地区信息",IF((N347+O347+P347)/J347*21.75&lt;VLOOKUP(企业人工成本情况!$C$10,人工成本情况指标!$D$2:$F$22,2,0),"此人工资低于最低工资标准","")))</f>
        <v/>
      </c>
      <c r="S347" s="111" t="str">
        <f t="shared" si="11"/>
        <v/>
      </c>
    </row>
    <row r="348" spans="1:19" s="93" customFormat="1" ht="20" customHeight="1">
      <c r="A348" s="106">
        <v>344</v>
      </c>
      <c r="B348" s="99"/>
      <c r="C348" s="99"/>
      <c r="D348" s="100"/>
      <c r="E348" s="99"/>
      <c r="F348" s="96"/>
      <c r="G348" s="98"/>
      <c r="H348" s="97"/>
      <c r="I348" s="99"/>
      <c r="J348" s="101"/>
      <c r="K348" s="101"/>
      <c r="L348" s="108">
        <f t="shared" si="10"/>
        <v>0</v>
      </c>
      <c r="M348" s="102"/>
      <c r="N348" s="103"/>
      <c r="O348" s="104"/>
      <c r="P348" s="104"/>
      <c r="Q348" s="105"/>
      <c r="R348" s="110" t="str">
        <f>IF(L348=0,"",IF(ISNA(VLOOKUP(企业人工成本情况!$C$10,人工成本情况指标!$D$1:$F$22,2,0)),"请在表一中填写所属地区信息",IF((N348+O348+P348)/J348*21.75&lt;VLOOKUP(企业人工成本情况!$C$10,人工成本情况指标!$D$2:$F$22,2,0),"此人工资低于最低工资标准","")))</f>
        <v/>
      </c>
      <c r="S348" s="111" t="str">
        <f t="shared" si="11"/>
        <v/>
      </c>
    </row>
    <row r="349" spans="1:19" s="93" customFormat="1" ht="20" customHeight="1">
      <c r="A349" s="107">
        <v>345</v>
      </c>
      <c r="B349" s="99"/>
      <c r="C349" s="99"/>
      <c r="D349" s="100"/>
      <c r="E349" s="99"/>
      <c r="F349" s="96"/>
      <c r="G349" s="98"/>
      <c r="H349" s="97"/>
      <c r="I349" s="99"/>
      <c r="J349" s="101"/>
      <c r="K349" s="101"/>
      <c r="L349" s="108">
        <f t="shared" si="10"/>
        <v>0</v>
      </c>
      <c r="M349" s="102"/>
      <c r="N349" s="103"/>
      <c r="O349" s="104"/>
      <c r="P349" s="104"/>
      <c r="Q349" s="105"/>
      <c r="R349" s="110" t="str">
        <f>IF(L349=0,"",IF(ISNA(VLOOKUP(企业人工成本情况!$C$10,人工成本情况指标!$D$1:$F$22,2,0)),"请在表一中填写所属地区信息",IF((N349+O349+P349)/J349*21.75&lt;VLOOKUP(企业人工成本情况!$C$10,人工成本情况指标!$D$2:$F$22,2,0),"此人工资低于最低工资标准","")))</f>
        <v/>
      </c>
      <c r="S349" s="111" t="str">
        <f t="shared" si="11"/>
        <v/>
      </c>
    </row>
    <row r="350" spans="1:19" s="93" customFormat="1" ht="20" customHeight="1">
      <c r="A350" s="107">
        <v>346</v>
      </c>
      <c r="B350" s="99"/>
      <c r="C350" s="99"/>
      <c r="D350" s="100"/>
      <c r="E350" s="99"/>
      <c r="F350" s="96"/>
      <c r="G350" s="98"/>
      <c r="H350" s="97"/>
      <c r="I350" s="99"/>
      <c r="J350" s="101"/>
      <c r="K350" s="101"/>
      <c r="L350" s="108">
        <f t="shared" si="10"/>
        <v>0</v>
      </c>
      <c r="M350" s="102"/>
      <c r="N350" s="103"/>
      <c r="O350" s="104"/>
      <c r="P350" s="104"/>
      <c r="Q350" s="105"/>
      <c r="R350" s="110" t="str">
        <f>IF(L350=0,"",IF(ISNA(VLOOKUP(企业人工成本情况!$C$10,人工成本情况指标!$D$1:$F$22,2,0)),"请在表一中填写所属地区信息",IF((N350+O350+P350)/J350*21.75&lt;VLOOKUP(企业人工成本情况!$C$10,人工成本情况指标!$D$2:$F$22,2,0),"此人工资低于最低工资标准","")))</f>
        <v/>
      </c>
      <c r="S350" s="111" t="str">
        <f t="shared" si="11"/>
        <v/>
      </c>
    </row>
    <row r="351" spans="1:19" s="93" customFormat="1" ht="20" customHeight="1">
      <c r="A351" s="107">
        <v>347</v>
      </c>
      <c r="B351" s="99"/>
      <c r="C351" s="99"/>
      <c r="D351" s="100"/>
      <c r="E351" s="99"/>
      <c r="F351" s="96"/>
      <c r="G351" s="98"/>
      <c r="H351" s="97"/>
      <c r="I351" s="99"/>
      <c r="J351" s="101"/>
      <c r="K351" s="101"/>
      <c r="L351" s="108">
        <f t="shared" si="10"/>
        <v>0</v>
      </c>
      <c r="M351" s="102"/>
      <c r="N351" s="103"/>
      <c r="O351" s="104"/>
      <c r="P351" s="104"/>
      <c r="Q351" s="105"/>
      <c r="R351" s="110" t="str">
        <f>IF(L351=0,"",IF(ISNA(VLOOKUP(企业人工成本情况!$C$10,人工成本情况指标!$D$1:$F$22,2,0)),"请在表一中填写所属地区信息",IF((N351+O351+P351)/J351*21.75&lt;VLOOKUP(企业人工成本情况!$C$10,人工成本情况指标!$D$2:$F$22,2,0),"此人工资低于最低工资标准","")))</f>
        <v/>
      </c>
      <c r="S351" s="111" t="str">
        <f t="shared" si="11"/>
        <v/>
      </c>
    </row>
    <row r="352" spans="1:19" s="93" customFormat="1" ht="20" customHeight="1">
      <c r="A352" s="107">
        <v>348</v>
      </c>
      <c r="B352" s="99"/>
      <c r="C352" s="99"/>
      <c r="D352" s="100"/>
      <c r="E352" s="99"/>
      <c r="F352" s="96"/>
      <c r="G352" s="98"/>
      <c r="H352" s="97"/>
      <c r="I352" s="99"/>
      <c r="J352" s="101"/>
      <c r="K352" s="101"/>
      <c r="L352" s="108">
        <f t="shared" si="10"/>
        <v>0</v>
      </c>
      <c r="M352" s="102"/>
      <c r="N352" s="103"/>
      <c r="O352" s="104"/>
      <c r="P352" s="104"/>
      <c r="Q352" s="105"/>
      <c r="R352" s="110" t="str">
        <f>IF(L352=0,"",IF(ISNA(VLOOKUP(企业人工成本情况!$C$10,人工成本情况指标!$D$1:$F$22,2,0)),"请在表一中填写所属地区信息",IF((N352+O352+P352)/J352*21.75&lt;VLOOKUP(企业人工成本情况!$C$10,人工成本情况指标!$D$2:$F$22,2,0),"此人工资低于最低工资标准","")))</f>
        <v/>
      </c>
      <c r="S352" s="111" t="str">
        <f t="shared" si="11"/>
        <v/>
      </c>
    </row>
    <row r="353" spans="1:19" s="93" customFormat="1" ht="20" customHeight="1">
      <c r="A353" s="107">
        <v>349</v>
      </c>
      <c r="B353" s="99"/>
      <c r="C353" s="99"/>
      <c r="D353" s="100"/>
      <c r="E353" s="99"/>
      <c r="F353" s="96"/>
      <c r="G353" s="98"/>
      <c r="H353" s="97"/>
      <c r="I353" s="99"/>
      <c r="J353" s="101"/>
      <c r="K353" s="101"/>
      <c r="L353" s="108">
        <f t="shared" si="10"/>
        <v>0</v>
      </c>
      <c r="M353" s="102"/>
      <c r="N353" s="103"/>
      <c r="O353" s="104"/>
      <c r="P353" s="104"/>
      <c r="Q353" s="105"/>
      <c r="R353" s="110" t="str">
        <f>IF(L353=0,"",IF(ISNA(VLOOKUP(企业人工成本情况!$C$10,人工成本情况指标!$D$1:$F$22,2,0)),"请在表一中填写所属地区信息",IF((N353+O353+P353)/J353*21.75&lt;VLOOKUP(企业人工成本情况!$C$10,人工成本情况指标!$D$2:$F$22,2,0),"此人工资低于最低工资标准","")))</f>
        <v/>
      </c>
      <c r="S353" s="111" t="str">
        <f t="shared" si="11"/>
        <v/>
      </c>
    </row>
    <row r="354" spans="1:19" s="93" customFormat="1" ht="20" customHeight="1">
      <c r="A354" s="107">
        <v>350</v>
      </c>
      <c r="B354" s="99"/>
      <c r="C354" s="99"/>
      <c r="D354" s="100"/>
      <c r="E354" s="99"/>
      <c r="F354" s="96"/>
      <c r="G354" s="98"/>
      <c r="H354" s="97"/>
      <c r="I354" s="99"/>
      <c r="J354" s="101"/>
      <c r="K354" s="101"/>
      <c r="L354" s="108">
        <f t="shared" si="10"/>
        <v>0</v>
      </c>
      <c r="M354" s="102"/>
      <c r="N354" s="103"/>
      <c r="O354" s="104"/>
      <c r="P354" s="104"/>
      <c r="Q354" s="105"/>
      <c r="R354" s="110" t="str">
        <f>IF(L354=0,"",IF(ISNA(VLOOKUP(企业人工成本情况!$C$10,人工成本情况指标!$D$1:$F$22,2,0)),"请在表一中填写所属地区信息",IF((N354+O354+P354)/J354*21.75&lt;VLOOKUP(企业人工成本情况!$C$10,人工成本情况指标!$D$2:$F$22,2,0),"此人工资低于最低工资标准","")))</f>
        <v/>
      </c>
      <c r="S354" s="111" t="str">
        <f t="shared" si="11"/>
        <v/>
      </c>
    </row>
    <row r="355" spans="1:19" s="93" customFormat="1" ht="20" customHeight="1">
      <c r="A355" s="106">
        <v>351</v>
      </c>
      <c r="B355" s="99"/>
      <c r="C355" s="99"/>
      <c r="D355" s="100"/>
      <c r="E355" s="99"/>
      <c r="F355" s="96"/>
      <c r="G355" s="98"/>
      <c r="H355" s="97"/>
      <c r="I355" s="99"/>
      <c r="J355" s="101"/>
      <c r="K355" s="101"/>
      <c r="L355" s="108">
        <f t="shared" si="10"/>
        <v>0</v>
      </c>
      <c r="M355" s="102"/>
      <c r="N355" s="103"/>
      <c r="O355" s="104"/>
      <c r="P355" s="104"/>
      <c r="Q355" s="105"/>
      <c r="R355" s="110" t="str">
        <f>IF(L355=0,"",IF(ISNA(VLOOKUP(企业人工成本情况!$C$10,人工成本情况指标!$D$1:$F$22,2,0)),"请在表一中填写所属地区信息",IF((N355+O355+P355)/J355*21.75&lt;VLOOKUP(企业人工成本情况!$C$10,人工成本情况指标!$D$2:$F$22,2,0),"此人工资低于最低工资标准","")))</f>
        <v/>
      </c>
      <c r="S355" s="111" t="str">
        <f t="shared" si="11"/>
        <v/>
      </c>
    </row>
    <row r="356" spans="1:19" s="93" customFormat="1" ht="20" customHeight="1">
      <c r="A356" s="107">
        <v>352</v>
      </c>
      <c r="B356" s="99"/>
      <c r="C356" s="99"/>
      <c r="D356" s="100"/>
      <c r="E356" s="99"/>
      <c r="F356" s="96"/>
      <c r="G356" s="98"/>
      <c r="H356" s="97"/>
      <c r="I356" s="99"/>
      <c r="J356" s="101"/>
      <c r="K356" s="101"/>
      <c r="L356" s="108">
        <f t="shared" si="10"/>
        <v>0</v>
      </c>
      <c r="M356" s="102"/>
      <c r="N356" s="103"/>
      <c r="O356" s="104"/>
      <c r="P356" s="104"/>
      <c r="Q356" s="105"/>
      <c r="R356" s="110" t="str">
        <f>IF(L356=0,"",IF(ISNA(VLOOKUP(企业人工成本情况!$C$10,人工成本情况指标!$D$1:$F$22,2,0)),"请在表一中填写所属地区信息",IF((N356+O356+P356)/J356*21.75&lt;VLOOKUP(企业人工成本情况!$C$10,人工成本情况指标!$D$2:$F$22,2,0),"此人工资低于最低工资标准","")))</f>
        <v/>
      </c>
      <c r="S356" s="111" t="str">
        <f t="shared" si="11"/>
        <v/>
      </c>
    </row>
    <row r="357" spans="1:19" s="93" customFormat="1" ht="20" customHeight="1">
      <c r="A357" s="107">
        <v>353</v>
      </c>
      <c r="B357" s="99"/>
      <c r="C357" s="99"/>
      <c r="D357" s="100"/>
      <c r="E357" s="99"/>
      <c r="F357" s="96"/>
      <c r="G357" s="98"/>
      <c r="H357" s="97"/>
      <c r="I357" s="99"/>
      <c r="J357" s="101"/>
      <c r="K357" s="101"/>
      <c r="L357" s="108">
        <f t="shared" si="10"/>
        <v>0</v>
      </c>
      <c r="M357" s="102"/>
      <c r="N357" s="103"/>
      <c r="O357" s="104"/>
      <c r="P357" s="104"/>
      <c r="Q357" s="105"/>
      <c r="R357" s="110" t="str">
        <f>IF(L357=0,"",IF(ISNA(VLOOKUP(企业人工成本情况!$C$10,人工成本情况指标!$D$1:$F$22,2,0)),"请在表一中填写所属地区信息",IF((N357+O357+P357)/J357*21.75&lt;VLOOKUP(企业人工成本情况!$C$10,人工成本情况指标!$D$2:$F$22,2,0),"此人工资低于最低工资标准","")))</f>
        <v/>
      </c>
      <c r="S357" s="111" t="str">
        <f t="shared" si="11"/>
        <v/>
      </c>
    </row>
    <row r="358" spans="1:19" s="93" customFormat="1" ht="20" customHeight="1">
      <c r="A358" s="107">
        <v>354</v>
      </c>
      <c r="B358" s="99"/>
      <c r="C358" s="99"/>
      <c r="D358" s="100"/>
      <c r="E358" s="99"/>
      <c r="F358" s="96"/>
      <c r="G358" s="98"/>
      <c r="H358" s="97"/>
      <c r="I358" s="99"/>
      <c r="J358" s="101"/>
      <c r="K358" s="101"/>
      <c r="L358" s="108">
        <f t="shared" si="10"/>
        <v>0</v>
      </c>
      <c r="M358" s="102"/>
      <c r="N358" s="103"/>
      <c r="O358" s="104"/>
      <c r="P358" s="104"/>
      <c r="Q358" s="105"/>
      <c r="R358" s="110" t="str">
        <f>IF(L358=0,"",IF(ISNA(VLOOKUP(企业人工成本情况!$C$10,人工成本情况指标!$D$1:$F$22,2,0)),"请在表一中填写所属地区信息",IF((N358+O358+P358)/J358*21.75&lt;VLOOKUP(企业人工成本情况!$C$10,人工成本情况指标!$D$2:$F$22,2,0),"此人工资低于最低工资标准","")))</f>
        <v/>
      </c>
      <c r="S358" s="111" t="str">
        <f t="shared" si="11"/>
        <v/>
      </c>
    </row>
    <row r="359" spans="1:19" s="93" customFormat="1" ht="20" customHeight="1">
      <c r="A359" s="107">
        <v>355</v>
      </c>
      <c r="B359" s="99"/>
      <c r="C359" s="99"/>
      <c r="D359" s="100"/>
      <c r="E359" s="99"/>
      <c r="F359" s="96"/>
      <c r="G359" s="98"/>
      <c r="H359" s="97"/>
      <c r="I359" s="99"/>
      <c r="J359" s="101"/>
      <c r="K359" s="101"/>
      <c r="L359" s="108">
        <f t="shared" si="10"/>
        <v>0</v>
      </c>
      <c r="M359" s="102"/>
      <c r="N359" s="103"/>
      <c r="O359" s="104"/>
      <c r="P359" s="104"/>
      <c r="Q359" s="105"/>
      <c r="R359" s="110" t="str">
        <f>IF(L359=0,"",IF(ISNA(VLOOKUP(企业人工成本情况!$C$10,人工成本情况指标!$D$1:$F$22,2,0)),"请在表一中填写所属地区信息",IF((N359+O359+P359)/J359*21.75&lt;VLOOKUP(企业人工成本情况!$C$10,人工成本情况指标!$D$2:$F$22,2,0),"此人工资低于最低工资标准","")))</f>
        <v/>
      </c>
      <c r="S359" s="111" t="str">
        <f t="shared" si="11"/>
        <v/>
      </c>
    </row>
    <row r="360" spans="1:19" s="93" customFormat="1" ht="20" customHeight="1">
      <c r="A360" s="107">
        <v>356</v>
      </c>
      <c r="B360" s="99"/>
      <c r="C360" s="99"/>
      <c r="D360" s="100"/>
      <c r="E360" s="99"/>
      <c r="F360" s="96"/>
      <c r="G360" s="98"/>
      <c r="H360" s="97"/>
      <c r="I360" s="99"/>
      <c r="J360" s="101"/>
      <c r="K360" s="101"/>
      <c r="L360" s="108">
        <f t="shared" si="10"/>
        <v>0</v>
      </c>
      <c r="M360" s="102"/>
      <c r="N360" s="103"/>
      <c r="O360" s="104"/>
      <c r="P360" s="104"/>
      <c r="Q360" s="105"/>
      <c r="R360" s="110" t="str">
        <f>IF(L360=0,"",IF(ISNA(VLOOKUP(企业人工成本情况!$C$10,人工成本情况指标!$D$1:$F$22,2,0)),"请在表一中填写所属地区信息",IF((N360+O360+P360)/J360*21.75&lt;VLOOKUP(企业人工成本情况!$C$10,人工成本情况指标!$D$2:$F$22,2,0),"此人工资低于最低工资标准","")))</f>
        <v/>
      </c>
      <c r="S360" s="111" t="str">
        <f t="shared" si="11"/>
        <v/>
      </c>
    </row>
    <row r="361" spans="1:19" s="93" customFormat="1" ht="20" customHeight="1">
      <c r="A361" s="107">
        <v>357</v>
      </c>
      <c r="B361" s="99"/>
      <c r="C361" s="99"/>
      <c r="D361" s="100"/>
      <c r="E361" s="99"/>
      <c r="F361" s="96"/>
      <c r="G361" s="98"/>
      <c r="H361" s="97"/>
      <c r="I361" s="99"/>
      <c r="J361" s="101"/>
      <c r="K361" s="101"/>
      <c r="L361" s="108">
        <f t="shared" si="10"/>
        <v>0</v>
      </c>
      <c r="M361" s="102"/>
      <c r="N361" s="103"/>
      <c r="O361" s="104"/>
      <c r="P361" s="104"/>
      <c r="Q361" s="105"/>
      <c r="R361" s="110" t="str">
        <f>IF(L361=0,"",IF(ISNA(VLOOKUP(企业人工成本情况!$C$10,人工成本情况指标!$D$1:$F$22,2,0)),"请在表一中填写所属地区信息",IF((N361+O361+P361)/J361*21.75&lt;VLOOKUP(企业人工成本情况!$C$10,人工成本情况指标!$D$2:$F$22,2,0),"此人工资低于最低工资标准","")))</f>
        <v/>
      </c>
      <c r="S361" s="111" t="str">
        <f t="shared" si="11"/>
        <v/>
      </c>
    </row>
    <row r="362" spans="1:19" s="93" customFormat="1" ht="20" customHeight="1">
      <c r="A362" s="106">
        <v>358</v>
      </c>
      <c r="B362" s="99"/>
      <c r="C362" s="99"/>
      <c r="D362" s="100"/>
      <c r="E362" s="99"/>
      <c r="F362" s="96"/>
      <c r="G362" s="98"/>
      <c r="H362" s="97"/>
      <c r="I362" s="99"/>
      <c r="J362" s="101"/>
      <c r="K362" s="101"/>
      <c r="L362" s="108">
        <f t="shared" si="10"/>
        <v>0</v>
      </c>
      <c r="M362" s="102"/>
      <c r="N362" s="103"/>
      <c r="O362" s="104"/>
      <c r="P362" s="104"/>
      <c r="Q362" s="105"/>
      <c r="R362" s="110" t="str">
        <f>IF(L362=0,"",IF(ISNA(VLOOKUP(企业人工成本情况!$C$10,人工成本情况指标!$D$1:$F$22,2,0)),"请在表一中填写所属地区信息",IF((N362+O362+P362)/J362*21.75&lt;VLOOKUP(企业人工成本情况!$C$10,人工成本情况指标!$D$2:$F$22,2,0),"此人工资低于最低工资标准","")))</f>
        <v/>
      </c>
      <c r="S362" s="111" t="str">
        <f t="shared" si="11"/>
        <v/>
      </c>
    </row>
    <row r="363" spans="1:19" s="93" customFormat="1" ht="20" customHeight="1">
      <c r="A363" s="107">
        <v>359</v>
      </c>
      <c r="B363" s="99"/>
      <c r="C363" s="99"/>
      <c r="D363" s="100"/>
      <c r="E363" s="99"/>
      <c r="F363" s="96"/>
      <c r="G363" s="98"/>
      <c r="H363" s="97"/>
      <c r="I363" s="99"/>
      <c r="J363" s="101"/>
      <c r="K363" s="101"/>
      <c r="L363" s="108">
        <f t="shared" si="10"/>
        <v>0</v>
      </c>
      <c r="M363" s="102"/>
      <c r="N363" s="103"/>
      <c r="O363" s="104"/>
      <c r="P363" s="104"/>
      <c r="Q363" s="105"/>
      <c r="R363" s="110" t="str">
        <f>IF(L363=0,"",IF(ISNA(VLOOKUP(企业人工成本情况!$C$10,人工成本情况指标!$D$1:$F$22,2,0)),"请在表一中填写所属地区信息",IF((N363+O363+P363)/J363*21.75&lt;VLOOKUP(企业人工成本情况!$C$10,人工成本情况指标!$D$2:$F$22,2,0),"此人工资低于最低工资标准","")))</f>
        <v/>
      </c>
      <c r="S363" s="111" t="str">
        <f t="shared" si="11"/>
        <v/>
      </c>
    </row>
    <row r="364" spans="1:19" s="93" customFormat="1" ht="20" customHeight="1">
      <c r="A364" s="107">
        <v>360</v>
      </c>
      <c r="B364" s="99"/>
      <c r="C364" s="99"/>
      <c r="D364" s="100"/>
      <c r="E364" s="99"/>
      <c r="F364" s="96"/>
      <c r="G364" s="98"/>
      <c r="H364" s="97"/>
      <c r="I364" s="99"/>
      <c r="J364" s="101"/>
      <c r="K364" s="101"/>
      <c r="L364" s="108">
        <f t="shared" si="10"/>
        <v>0</v>
      </c>
      <c r="M364" s="102"/>
      <c r="N364" s="103"/>
      <c r="O364" s="104"/>
      <c r="P364" s="104"/>
      <c r="Q364" s="105"/>
      <c r="R364" s="110" t="str">
        <f>IF(L364=0,"",IF(ISNA(VLOOKUP(企业人工成本情况!$C$10,人工成本情况指标!$D$1:$F$22,2,0)),"请在表一中填写所属地区信息",IF((N364+O364+P364)/J364*21.75&lt;VLOOKUP(企业人工成本情况!$C$10,人工成本情况指标!$D$2:$F$22,2,0),"此人工资低于最低工资标准","")))</f>
        <v/>
      </c>
      <c r="S364" s="111" t="str">
        <f t="shared" si="11"/>
        <v/>
      </c>
    </row>
    <row r="365" spans="1:19" s="93" customFormat="1" ht="20" customHeight="1">
      <c r="A365" s="107">
        <v>361</v>
      </c>
      <c r="B365" s="99"/>
      <c r="C365" s="99"/>
      <c r="D365" s="100"/>
      <c r="E365" s="99"/>
      <c r="F365" s="96"/>
      <c r="G365" s="98"/>
      <c r="H365" s="97"/>
      <c r="I365" s="99"/>
      <c r="J365" s="101"/>
      <c r="K365" s="101"/>
      <c r="L365" s="108">
        <f t="shared" si="10"/>
        <v>0</v>
      </c>
      <c r="M365" s="102"/>
      <c r="N365" s="103"/>
      <c r="O365" s="104"/>
      <c r="P365" s="104"/>
      <c r="Q365" s="105"/>
      <c r="R365" s="110" t="str">
        <f>IF(L365=0,"",IF(ISNA(VLOOKUP(企业人工成本情况!$C$10,人工成本情况指标!$D$1:$F$22,2,0)),"请在表一中填写所属地区信息",IF((N365+O365+P365)/J365*21.75&lt;VLOOKUP(企业人工成本情况!$C$10,人工成本情况指标!$D$2:$F$22,2,0),"此人工资低于最低工资标准","")))</f>
        <v/>
      </c>
      <c r="S365" s="111" t="str">
        <f t="shared" si="11"/>
        <v/>
      </c>
    </row>
    <row r="366" spans="1:19" s="93" customFormat="1" ht="20" customHeight="1">
      <c r="A366" s="107">
        <v>362</v>
      </c>
      <c r="B366" s="99"/>
      <c r="C366" s="99"/>
      <c r="D366" s="100"/>
      <c r="E366" s="99"/>
      <c r="F366" s="96"/>
      <c r="G366" s="98"/>
      <c r="H366" s="97"/>
      <c r="I366" s="99"/>
      <c r="J366" s="101"/>
      <c r="K366" s="101"/>
      <c r="L366" s="108">
        <f t="shared" si="10"/>
        <v>0</v>
      </c>
      <c r="M366" s="102"/>
      <c r="N366" s="103"/>
      <c r="O366" s="104"/>
      <c r="P366" s="104"/>
      <c r="Q366" s="105"/>
      <c r="R366" s="110" t="str">
        <f>IF(L366=0,"",IF(ISNA(VLOOKUP(企业人工成本情况!$C$10,人工成本情况指标!$D$1:$F$22,2,0)),"请在表一中填写所属地区信息",IF((N366+O366+P366)/J366*21.75&lt;VLOOKUP(企业人工成本情况!$C$10,人工成本情况指标!$D$2:$F$22,2,0),"此人工资低于最低工资标准","")))</f>
        <v/>
      </c>
      <c r="S366" s="111" t="str">
        <f t="shared" si="11"/>
        <v/>
      </c>
    </row>
    <row r="367" spans="1:19" s="93" customFormat="1" ht="20" customHeight="1">
      <c r="A367" s="107">
        <v>363</v>
      </c>
      <c r="B367" s="99"/>
      <c r="C367" s="99"/>
      <c r="D367" s="100"/>
      <c r="E367" s="99"/>
      <c r="F367" s="96"/>
      <c r="G367" s="98"/>
      <c r="H367" s="97"/>
      <c r="I367" s="99"/>
      <c r="J367" s="101"/>
      <c r="K367" s="101"/>
      <c r="L367" s="108">
        <f t="shared" si="10"/>
        <v>0</v>
      </c>
      <c r="M367" s="102"/>
      <c r="N367" s="103"/>
      <c r="O367" s="104"/>
      <c r="P367" s="104"/>
      <c r="Q367" s="105"/>
      <c r="R367" s="110" t="str">
        <f>IF(L367=0,"",IF(ISNA(VLOOKUP(企业人工成本情况!$C$10,人工成本情况指标!$D$1:$F$22,2,0)),"请在表一中填写所属地区信息",IF((N367+O367+P367)/J367*21.75&lt;VLOOKUP(企业人工成本情况!$C$10,人工成本情况指标!$D$2:$F$22,2,0),"此人工资低于最低工资标准","")))</f>
        <v/>
      </c>
      <c r="S367" s="111" t="str">
        <f t="shared" si="11"/>
        <v/>
      </c>
    </row>
    <row r="368" spans="1:19" s="93" customFormat="1" ht="20" customHeight="1">
      <c r="A368" s="107">
        <v>364</v>
      </c>
      <c r="B368" s="99"/>
      <c r="C368" s="99"/>
      <c r="D368" s="100"/>
      <c r="E368" s="99"/>
      <c r="F368" s="96"/>
      <c r="G368" s="98"/>
      <c r="H368" s="97"/>
      <c r="I368" s="99"/>
      <c r="J368" s="101"/>
      <c r="K368" s="101"/>
      <c r="L368" s="108">
        <f t="shared" si="10"/>
        <v>0</v>
      </c>
      <c r="M368" s="102"/>
      <c r="N368" s="103"/>
      <c r="O368" s="104"/>
      <c r="P368" s="104"/>
      <c r="Q368" s="105"/>
      <c r="R368" s="110" t="str">
        <f>IF(L368=0,"",IF(ISNA(VLOOKUP(企业人工成本情况!$C$10,人工成本情况指标!$D$1:$F$22,2,0)),"请在表一中填写所属地区信息",IF((N368+O368+P368)/J368*21.75&lt;VLOOKUP(企业人工成本情况!$C$10,人工成本情况指标!$D$2:$F$22,2,0),"此人工资低于最低工资标准","")))</f>
        <v/>
      </c>
      <c r="S368" s="111" t="str">
        <f t="shared" si="11"/>
        <v/>
      </c>
    </row>
    <row r="369" spans="1:19" s="93" customFormat="1" ht="20" customHeight="1">
      <c r="A369" s="106">
        <v>365</v>
      </c>
      <c r="B369" s="99"/>
      <c r="C369" s="99"/>
      <c r="D369" s="100"/>
      <c r="E369" s="99"/>
      <c r="F369" s="96"/>
      <c r="G369" s="98"/>
      <c r="H369" s="97"/>
      <c r="I369" s="99"/>
      <c r="J369" s="101"/>
      <c r="K369" s="101"/>
      <c r="L369" s="108">
        <f t="shared" si="10"/>
        <v>0</v>
      </c>
      <c r="M369" s="102"/>
      <c r="N369" s="103"/>
      <c r="O369" s="104"/>
      <c r="P369" s="104"/>
      <c r="Q369" s="105"/>
      <c r="R369" s="110" t="str">
        <f>IF(L369=0,"",IF(ISNA(VLOOKUP(企业人工成本情况!$C$10,人工成本情况指标!$D$1:$F$22,2,0)),"请在表一中填写所属地区信息",IF((N369+O369+P369)/J369*21.75&lt;VLOOKUP(企业人工成本情况!$C$10,人工成本情况指标!$D$2:$F$22,2,0),"此人工资低于最低工资标准","")))</f>
        <v/>
      </c>
      <c r="S369" s="111" t="str">
        <f t="shared" si="11"/>
        <v/>
      </c>
    </row>
    <row r="370" spans="1:19" s="93" customFormat="1" ht="20" customHeight="1">
      <c r="A370" s="107">
        <v>366</v>
      </c>
      <c r="B370" s="99"/>
      <c r="C370" s="99"/>
      <c r="D370" s="100"/>
      <c r="E370" s="99"/>
      <c r="F370" s="96"/>
      <c r="G370" s="98"/>
      <c r="H370" s="97"/>
      <c r="I370" s="99"/>
      <c r="J370" s="101"/>
      <c r="K370" s="101"/>
      <c r="L370" s="108">
        <f t="shared" si="10"/>
        <v>0</v>
      </c>
      <c r="M370" s="102"/>
      <c r="N370" s="103"/>
      <c r="O370" s="104"/>
      <c r="P370" s="104"/>
      <c r="Q370" s="105"/>
      <c r="R370" s="110" t="str">
        <f>IF(L370=0,"",IF(ISNA(VLOOKUP(企业人工成本情况!$C$10,人工成本情况指标!$D$1:$F$22,2,0)),"请在表一中填写所属地区信息",IF((N370+O370+P370)/J370*21.75&lt;VLOOKUP(企业人工成本情况!$C$10,人工成本情况指标!$D$2:$F$22,2,0),"此人工资低于最低工资标准","")))</f>
        <v/>
      </c>
      <c r="S370" s="111" t="str">
        <f t="shared" si="11"/>
        <v/>
      </c>
    </row>
    <row r="371" spans="1:19" s="93" customFormat="1" ht="20" customHeight="1">
      <c r="A371" s="107">
        <v>367</v>
      </c>
      <c r="B371" s="99"/>
      <c r="C371" s="99"/>
      <c r="D371" s="100"/>
      <c r="E371" s="99"/>
      <c r="F371" s="96"/>
      <c r="G371" s="98"/>
      <c r="H371" s="97"/>
      <c r="I371" s="99"/>
      <c r="J371" s="101"/>
      <c r="K371" s="101"/>
      <c r="L371" s="108">
        <f t="shared" si="10"/>
        <v>0</v>
      </c>
      <c r="M371" s="102"/>
      <c r="N371" s="103"/>
      <c r="O371" s="104"/>
      <c r="P371" s="104"/>
      <c r="Q371" s="105"/>
      <c r="R371" s="110" t="str">
        <f>IF(L371=0,"",IF(ISNA(VLOOKUP(企业人工成本情况!$C$10,人工成本情况指标!$D$1:$F$22,2,0)),"请在表一中填写所属地区信息",IF((N371+O371+P371)/J371*21.75&lt;VLOOKUP(企业人工成本情况!$C$10,人工成本情况指标!$D$2:$F$22,2,0),"此人工资低于最低工资标准","")))</f>
        <v/>
      </c>
      <c r="S371" s="111" t="str">
        <f t="shared" si="11"/>
        <v/>
      </c>
    </row>
    <row r="372" spans="1:19" s="93" customFormat="1" ht="20" customHeight="1">
      <c r="A372" s="107">
        <v>368</v>
      </c>
      <c r="B372" s="99"/>
      <c r="C372" s="99"/>
      <c r="D372" s="100"/>
      <c r="E372" s="99"/>
      <c r="F372" s="96"/>
      <c r="G372" s="98"/>
      <c r="H372" s="97"/>
      <c r="I372" s="99"/>
      <c r="J372" s="101"/>
      <c r="K372" s="101"/>
      <c r="L372" s="108">
        <f t="shared" si="10"/>
        <v>0</v>
      </c>
      <c r="M372" s="102"/>
      <c r="N372" s="103"/>
      <c r="O372" s="104"/>
      <c r="P372" s="104"/>
      <c r="Q372" s="105"/>
      <c r="R372" s="110" t="str">
        <f>IF(L372=0,"",IF(ISNA(VLOOKUP(企业人工成本情况!$C$10,人工成本情况指标!$D$1:$F$22,2,0)),"请在表一中填写所属地区信息",IF((N372+O372+P372)/J372*21.75&lt;VLOOKUP(企业人工成本情况!$C$10,人工成本情况指标!$D$2:$F$22,2,0),"此人工资低于最低工资标准","")))</f>
        <v/>
      </c>
      <c r="S372" s="111" t="str">
        <f t="shared" si="11"/>
        <v/>
      </c>
    </row>
    <row r="373" spans="1:19" s="93" customFormat="1" ht="20" customHeight="1">
      <c r="A373" s="107">
        <v>369</v>
      </c>
      <c r="B373" s="99"/>
      <c r="C373" s="99"/>
      <c r="D373" s="100"/>
      <c r="E373" s="99"/>
      <c r="F373" s="96"/>
      <c r="G373" s="98"/>
      <c r="H373" s="97"/>
      <c r="I373" s="99"/>
      <c r="J373" s="101"/>
      <c r="K373" s="101"/>
      <c r="L373" s="108">
        <f t="shared" si="10"/>
        <v>0</v>
      </c>
      <c r="M373" s="102"/>
      <c r="N373" s="103"/>
      <c r="O373" s="104"/>
      <c r="P373" s="104"/>
      <c r="Q373" s="105"/>
      <c r="R373" s="110" t="str">
        <f>IF(L373=0,"",IF(ISNA(VLOOKUP(企业人工成本情况!$C$10,人工成本情况指标!$D$1:$F$22,2,0)),"请在表一中填写所属地区信息",IF((N373+O373+P373)/J373*21.75&lt;VLOOKUP(企业人工成本情况!$C$10,人工成本情况指标!$D$2:$F$22,2,0),"此人工资低于最低工资标准","")))</f>
        <v/>
      </c>
      <c r="S373" s="111" t="str">
        <f t="shared" si="11"/>
        <v/>
      </c>
    </row>
    <row r="374" spans="1:19" s="93" customFormat="1" ht="20" customHeight="1">
      <c r="A374" s="107">
        <v>370</v>
      </c>
      <c r="B374" s="99"/>
      <c r="C374" s="99"/>
      <c r="D374" s="100"/>
      <c r="E374" s="99"/>
      <c r="F374" s="96"/>
      <c r="G374" s="98"/>
      <c r="H374" s="97"/>
      <c r="I374" s="99"/>
      <c r="J374" s="101"/>
      <c r="K374" s="101"/>
      <c r="L374" s="108">
        <f t="shared" si="10"/>
        <v>0</v>
      </c>
      <c r="M374" s="102"/>
      <c r="N374" s="103"/>
      <c r="O374" s="104"/>
      <c r="P374" s="104"/>
      <c r="Q374" s="105"/>
      <c r="R374" s="110" t="str">
        <f>IF(L374=0,"",IF(ISNA(VLOOKUP(企业人工成本情况!$C$10,人工成本情况指标!$D$1:$F$22,2,0)),"请在表一中填写所属地区信息",IF((N374+O374+P374)/J374*21.75&lt;VLOOKUP(企业人工成本情况!$C$10,人工成本情况指标!$D$2:$F$22,2,0),"此人工资低于最低工资标准","")))</f>
        <v/>
      </c>
      <c r="S374" s="111" t="str">
        <f t="shared" si="11"/>
        <v/>
      </c>
    </row>
    <row r="375" spans="1:19" s="93" customFormat="1" ht="20" customHeight="1">
      <c r="A375" s="107">
        <v>371</v>
      </c>
      <c r="B375" s="99"/>
      <c r="C375" s="99"/>
      <c r="D375" s="100"/>
      <c r="E375" s="99"/>
      <c r="F375" s="96"/>
      <c r="G375" s="98"/>
      <c r="H375" s="97"/>
      <c r="I375" s="99"/>
      <c r="J375" s="101"/>
      <c r="K375" s="101"/>
      <c r="L375" s="108">
        <f t="shared" si="10"/>
        <v>0</v>
      </c>
      <c r="M375" s="102"/>
      <c r="N375" s="103"/>
      <c r="O375" s="104"/>
      <c r="P375" s="104"/>
      <c r="Q375" s="105"/>
      <c r="R375" s="110" t="str">
        <f>IF(L375=0,"",IF(ISNA(VLOOKUP(企业人工成本情况!$C$10,人工成本情况指标!$D$1:$F$22,2,0)),"请在表一中填写所属地区信息",IF((N375+O375+P375)/J375*21.75&lt;VLOOKUP(企业人工成本情况!$C$10,人工成本情况指标!$D$2:$F$22,2,0),"此人工资低于最低工资标准","")))</f>
        <v/>
      </c>
      <c r="S375" s="111" t="str">
        <f t="shared" si="11"/>
        <v/>
      </c>
    </row>
    <row r="376" spans="1:19" s="93" customFormat="1" ht="20" customHeight="1">
      <c r="A376" s="106">
        <v>372</v>
      </c>
      <c r="B376" s="99"/>
      <c r="C376" s="99"/>
      <c r="D376" s="100"/>
      <c r="E376" s="99"/>
      <c r="F376" s="96"/>
      <c r="G376" s="98"/>
      <c r="H376" s="97"/>
      <c r="I376" s="99"/>
      <c r="J376" s="101"/>
      <c r="K376" s="101"/>
      <c r="L376" s="108">
        <f t="shared" si="10"/>
        <v>0</v>
      </c>
      <c r="M376" s="102"/>
      <c r="N376" s="103"/>
      <c r="O376" s="104"/>
      <c r="P376" s="104"/>
      <c r="Q376" s="105"/>
      <c r="R376" s="110" t="str">
        <f>IF(L376=0,"",IF(ISNA(VLOOKUP(企业人工成本情况!$C$10,人工成本情况指标!$D$1:$F$22,2,0)),"请在表一中填写所属地区信息",IF((N376+O376+P376)/J376*21.75&lt;VLOOKUP(企业人工成本情况!$C$10,人工成本情况指标!$D$2:$F$22,2,0),"此人工资低于最低工资标准","")))</f>
        <v/>
      </c>
      <c r="S376" s="111" t="str">
        <f t="shared" si="11"/>
        <v/>
      </c>
    </row>
    <row r="377" spans="1:19" s="93" customFormat="1" ht="20" customHeight="1">
      <c r="A377" s="107">
        <v>373</v>
      </c>
      <c r="B377" s="99"/>
      <c r="C377" s="99"/>
      <c r="D377" s="100"/>
      <c r="E377" s="99"/>
      <c r="F377" s="96"/>
      <c r="G377" s="98"/>
      <c r="H377" s="97"/>
      <c r="I377" s="99"/>
      <c r="J377" s="101"/>
      <c r="K377" s="101"/>
      <c r="L377" s="108">
        <f t="shared" si="10"/>
        <v>0</v>
      </c>
      <c r="M377" s="102"/>
      <c r="N377" s="103"/>
      <c r="O377" s="104"/>
      <c r="P377" s="104"/>
      <c r="Q377" s="105"/>
      <c r="R377" s="110" t="str">
        <f>IF(L377=0,"",IF(ISNA(VLOOKUP(企业人工成本情况!$C$10,人工成本情况指标!$D$1:$F$22,2,0)),"请在表一中填写所属地区信息",IF((N377+O377+P377)/J377*21.75&lt;VLOOKUP(企业人工成本情况!$C$10,人工成本情况指标!$D$2:$F$22,2,0),"此人工资低于最低工资标准","")))</f>
        <v/>
      </c>
      <c r="S377" s="111" t="str">
        <f t="shared" si="11"/>
        <v/>
      </c>
    </row>
    <row r="378" spans="1:19" s="93" customFormat="1" ht="20" customHeight="1">
      <c r="A378" s="107">
        <v>374</v>
      </c>
      <c r="B378" s="99"/>
      <c r="C378" s="99"/>
      <c r="D378" s="100"/>
      <c r="E378" s="99"/>
      <c r="F378" s="96"/>
      <c r="G378" s="98"/>
      <c r="H378" s="97"/>
      <c r="I378" s="99"/>
      <c r="J378" s="101"/>
      <c r="K378" s="101"/>
      <c r="L378" s="108">
        <f t="shared" si="10"/>
        <v>0</v>
      </c>
      <c r="M378" s="102"/>
      <c r="N378" s="103"/>
      <c r="O378" s="104"/>
      <c r="P378" s="104"/>
      <c r="Q378" s="105"/>
      <c r="R378" s="110" t="str">
        <f>IF(L378=0,"",IF(ISNA(VLOOKUP(企业人工成本情况!$C$10,人工成本情况指标!$D$1:$F$22,2,0)),"请在表一中填写所属地区信息",IF((N378+O378+P378)/J378*21.75&lt;VLOOKUP(企业人工成本情况!$C$10,人工成本情况指标!$D$2:$F$22,2,0),"此人工资低于最低工资标准","")))</f>
        <v/>
      </c>
      <c r="S378" s="111" t="str">
        <f t="shared" si="11"/>
        <v/>
      </c>
    </row>
    <row r="379" spans="1:19" s="93" customFormat="1" ht="20" customHeight="1">
      <c r="A379" s="107">
        <v>375</v>
      </c>
      <c r="B379" s="99"/>
      <c r="C379" s="99"/>
      <c r="D379" s="100"/>
      <c r="E379" s="99"/>
      <c r="F379" s="96"/>
      <c r="G379" s="98"/>
      <c r="H379" s="97"/>
      <c r="I379" s="99"/>
      <c r="J379" s="101"/>
      <c r="K379" s="101"/>
      <c r="L379" s="108">
        <f t="shared" si="10"/>
        <v>0</v>
      </c>
      <c r="M379" s="102"/>
      <c r="N379" s="103"/>
      <c r="O379" s="104"/>
      <c r="P379" s="104"/>
      <c r="Q379" s="105"/>
      <c r="R379" s="110" t="str">
        <f>IF(L379=0,"",IF(ISNA(VLOOKUP(企业人工成本情况!$C$10,人工成本情况指标!$D$1:$F$22,2,0)),"请在表一中填写所属地区信息",IF((N379+O379+P379)/J379*21.75&lt;VLOOKUP(企业人工成本情况!$C$10,人工成本情况指标!$D$2:$F$22,2,0),"此人工资低于最低工资标准","")))</f>
        <v/>
      </c>
      <c r="S379" s="111" t="str">
        <f t="shared" si="11"/>
        <v/>
      </c>
    </row>
    <row r="380" spans="1:19" s="93" customFormat="1" ht="20" customHeight="1">
      <c r="A380" s="107">
        <v>376</v>
      </c>
      <c r="B380" s="99"/>
      <c r="C380" s="99"/>
      <c r="D380" s="100"/>
      <c r="E380" s="99"/>
      <c r="F380" s="96"/>
      <c r="G380" s="98"/>
      <c r="H380" s="97"/>
      <c r="I380" s="99"/>
      <c r="J380" s="101"/>
      <c r="K380" s="101"/>
      <c r="L380" s="108">
        <f t="shared" si="10"/>
        <v>0</v>
      </c>
      <c r="M380" s="102"/>
      <c r="N380" s="103"/>
      <c r="O380" s="104"/>
      <c r="P380" s="104"/>
      <c r="Q380" s="105"/>
      <c r="R380" s="110" t="str">
        <f>IF(L380=0,"",IF(ISNA(VLOOKUP(企业人工成本情况!$C$10,人工成本情况指标!$D$1:$F$22,2,0)),"请在表一中填写所属地区信息",IF((N380+O380+P380)/J380*21.75&lt;VLOOKUP(企业人工成本情况!$C$10,人工成本情况指标!$D$2:$F$22,2,0),"此人工资低于最低工资标准","")))</f>
        <v/>
      </c>
      <c r="S380" s="111" t="str">
        <f t="shared" si="11"/>
        <v/>
      </c>
    </row>
    <row r="381" spans="1:19" s="93" customFormat="1" ht="20" customHeight="1">
      <c r="A381" s="107">
        <v>377</v>
      </c>
      <c r="B381" s="99"/>
      <c r="C381" s="99"/>
      <c r="D381" s="100"/>
      <c r="E381" s="99"/>
      <c r="F381" s="96"/>
      <c r="G381" s="98"/>
      <c r="H381" s="97"/>
      <c r="I381" s="99"/>
      <c r="J381" s="101"/>
      <c r="K381" s="101"/>
      <c r="L381" s="108">
        <f t="shared" si="10"/>
        <v>0</v>
      </c>
      <c r="M381" s="102"/>
      <c r="N381" s="103"/>
      <c r="O381" s="104"/>
      <c r="P381" s="104"/>
      <c r="Q381" s="105"/>
      <c r="R381" s="110" t="str">
        <f>IF(L381=0,"",IF(ISNA(VLOOKUP(企业人工成本情况!$C$10,人工成本情况指标!$D$1:$F$22,2,0)),"请在表一中填写所属地区信息",IF((N381+O381+P381)/J381*21.75&lt;VLOOKUP(企业人工成本情况!$C$10,人工成本情况指标!$D$2:$F$22,2,0),"此人工资低于最低工资标准","")))</f>
        <v/>
      </c>
      <c r="S381" s="111" t="str">
        <f t="shared" si="11"/>
        <v/>
      </c>
    </row>
    <row r="382" spans="1:19" s="93" customFormat="1" ht="20" customHeight="1">
      <c r="A382" s="107">
        <v>378</v>
      </c>
      <c r="B382" s="99"/>
      <c r="C382" s="99"/>
      <c r="D382" s="100"/>
      <c r="E382" s="99"/>
      <c r="F382" s="96"/>
      <c r="G382" s="98"/>
      <c r="H382" s="97"/>
      <c r="I382" s="99"/>
      <c r="J382" s="101"/>
      <c r="K382" s="101"/>
      <c r="L382" s="108">
        <f t="shared" si="10"/>
        <v>0</v>
      </c>
      <c r="M382" s="102"/>
      <c r="N382" s="103"/>
      <c r="O382" s="104"/>
      <c r="P382" s="104"/>
      <c r="Q382" s="105"/>
      <c r="R382" s="110" t="str">
        <f>IF(L382=0,"",IF(ISNA(VLOOKUP(企业人工成本情况!$C$10,人工成本情况指标!$D$1:$F$22,2,0)),"请在表一中填写所属地区信息",IF((N382+O382+P382)/J382*21.75&lt;VLOOKUP(企业人工成本情况!$C$10,人工成本情况指标!$D$2:$F$22,2,0),"此人工资低于最低工资标准","")))</f>
        <v/>
      </c>
      <c r="S382" s="111" t="str">
        <f t="shared" si="11"/>
        <v/>
      </c>
    </row>
    <row r="383" spans="1:19" s="93" customFormat="1" ht="20" customHeight="1">
      <c r="A383" s="106">
        <v>379</v>
      </c>
      <c r="B383" s="99"/>
      <c r="C383" s="99"/>
      <c r="D383" s="100"/>
      <c r="E383" s="99"/>
      <c r="F383" s="96"/>
      <c r="G383" s="98"/>
      <c r="H383" s="97"/>
      <c r="I383" s="99"/>
      <c r="J383" s="101"/>
      <c r="K383" s="101"/>
      <c r="L383" s="108">
        <f t="shared" si="10"/>
        <v>0</v>
      </c>
      <c r="M383" s="102"/>
      <c r="N383" s="103"/>
      <c r="O383" s="104"/>
      <c r="P383" s="104"/>
      <c r="Q383" s="105"/>
      <c r="R383" s="110" t="str">
        <f>IF(L383=0,"",IF(ISNA(VLOOKUP(企业人工成本情况!$C$10,人工成本情况指标!$D$1:$F$22,2,0)),"请在表一中填写所属地区信息",IF((N383+O383+P383)/J383*21.75&lt;VLOOKUP(企业人工成本情况!$C$10,人工成本情况指标!$D$2:$F$22,2,0),"此人工资低于最低工资标准","")))</f>
        <v/>
      </c>
      <c r="S383" s="111" t="str">
        <f t="shared" si="11"/>
        <v/>
      </c>
    </row>
    <row r="384" spans="1:19" s="93" customFormat="1" ht="20" customHeight="1">
      <c r="A384" s="107">
        <v>380</v>
      </c>
      <c r="B384" s="99"/>
      <c r="C384" s="99"/>
      <c r="D384" s="100"/>
      <c r="E384" s="99"/>
      <c r="F384" s="96"/>
      <c r="G384" s="98"/>
      <c r="H384" s="97"/>
      <c r="I384" s="99"/>
      <c r="J384" s="101"/>
      <c r="K384" s="101"/>
      <c r="L384" s="108">
        <f t="shared" si="10"/>
        <v>0</v>
      </c>
      <c r="M384" s="102"/>
      <c r="N384" s="103"/>
      <c r="O384" s="104"/>
      <c r="P384" s="104"/>
      <c r="Q384" s="105"/>
      <c r="R384" s="110" t="str">
        <f>IF(L384=0,"",IF(ISNA(VLOOKUP(企业人工成本情况!$C$10,人工成本情况指标!$D$1:$F$22,2,0)),"请在表一中填写所属地区信息",IF((N384+O384+P384)/J384*21.75&lt;VLOOKUP(企业人工成本情况!$C$10,人工成本情况指标!$D$2:$F$22,2,0),"此人工资低于最低工资标准","")))</f>
        <v/>
      </c>
      <c r="S384" s="111" t="str">
        <f t="shared" si="11"/>
        <v/>
      </c>
    </row>
    <row r="385" spans="1:19" s="93" customFormat="1" ht="20" customHeight="1">
      <c r="A385" s="107">
        <v>381</v>
      </c>
      <c r="B385" s="99"/>
      <c r="C385" s="99"/>
      <c r="D385" s="100"/>
      <c r="E385" s="99"/>
      <c r="F385" s="96"/>
      <c r="G385" s="98"/>
      <c r="H385" s="97"/>
      <c r="I385" s="99"/>
      <c r="J385" s="101"/>
      <c r="K385" s="101"/>
      <c r="L385" s="108">
        <f t="shared" si="10"/>
        <v>0</v>
      </c>
      <c r="M385" s="102"/>
      <c r="N385" s="103"/>
      <c r="O385" s="104"/>
      <c r="P385" s="104"/>
      <c r="Q385" s="105"/>
      <c r="R385" s="110" t="str">
        <f>IF(L385=0,"",IF(ISNA(VLOOKUP(企业人工成本情况!$C$10,人工成本情况指标!$D$1:$F$22,2,0)),"请在表一中填写所属地区信息",IF((N385+O385+P385)/J385*21.75&lt;VLOOKUP(企业人工成本情况!$C$10,人工成本情况指标!$D$2:$F$22,2,0),"此人工资低于最低工资标准","")))</f>
        <v/>
      </c>
      <c r="S385" s="111" t="str">
        <f t="shared" si="11"/>
        <v/>
      </c>
    </row>
    <row r="386" spans="1:19" s="93" customFormat="1" ht="20" customHeight="1">
      <c r="A386" s="107">
        <v>382</v>
      </c>
      <c r="B386" s="99"/>
      <c r="C386" s="99"/>
      <c r="D386" s="100"/>
      <c r="E386" s="99"/>
      <c r="F386" s="96"/>
      <c r="G386" s="98"/>
      <c r="H386" s="97"/>
      <c r="I386" s="99"/>
      <c r="J386" s="101"/>
      <c r="K386" s="101"/>
      <c r="L386" s="108">
        <f t="shared" si="10"/>
        <v>0</v>
      </c>
      <c r="M386" s="102"/>
      <c r="N386" s="103"/>
      <c r="O386" s="104"/>
      <c r="P386" s="104"/>
      <c r="Q386" s="105"/>
      <c r="R386" s="110" t="str">
        <f>IF(L386=0,"",IF(ISNA(VLOOKUP(企业人工成本情况!$C$10,人工成本情况指标!$D$1:$F$22,2,0)),"请在表一中填写所属地区信息",IF((N386+O386+P386)/J386*21.75&lt;VLOOKUP(企业人工成本情况!$C$10,人工成本情况指标!$D$2:$F$22,2,0),"此人工资低于最低工资标准","")))</f>
        <v/>
      </c>
      <c r="S386" s="111" t="str">
        <f t="shared" si="11"/>
        <v/>
      </c>
    </row>
    <row r="387" spans="1:19" s="93" customFormat="1" ht="20" customHeight="1">
      <c r="A387" s="107">
        <v>383</v>
      </c>
      <c r="B387" s="99"/>
      <c r="C387" s="99"/>
      <c r="D387" s="100"/>
      <c r="E387" s="99"/>
      <c r="F387" s="96"/>
      <c r="G387" s="98"/>
      <c r="H387" s="97"/>
      <c r="I387" s="99"/>
      <c r="J387" s="101"/>
      <c r="K387" s="101"/>
      <c r="L387" s="108">
        <f t="shared" si="10"/>
        <v>0</v>
      </c>
      <c r="M387" s="102"/>
      <c r="N387" s="103"/>
      <c r="O387" s="104"/>
      <c r="P387" s="104"/>
      <c r="Q387" s="105"/>
      <c r="R387" s="110" t="str">
        <f>IF(L387=0,"",IF(ISNA(VLOOKUP(企业人工成本情况!$C$10,人工成本情况指标!$D$1:$F$22,2,0)),"请在表一中填写所属地区信息",IF((N387+O387+P387)/J387*21.75&lt;VLOOKUP(企业人工成本情况!$C$10,人工成本情况指标!$D$2:$F$22,2,0),"此人工资低于最低工资标准","")))</f>
        <v/>
      </c>
      <c r="S387" s="111" t="str">
        <f t="shared" si="11"/>
        <v/>
      </c>
    </row>
    <row r="388" spans="1:19" s="93" customFormat="1" ht="20" customHeight="1">
      <c r="A388" s="107">
        <v>384</v>
      </c>
      <c r="B388" s="99"/>
      <c r="C388" s="99"/>
      <c r="D388" s="100"/>
      <c r="E388" s="99"/>
      <c r="F388" s="96"/>
      <c r="G388" s="98"/>
      <c r="H388" s="97"/>
      <c r="I388" s="99"/>
      <c r="J388" s="101"/>
      <c r="K388" s="101"/>
      <c r="L388" s="108">
        <f t="shared" ref="L388:L451" si="12">SUM(N388:Q388)</f>
        <v>0</v>
      </c>
      <c r="M388" s="102"/>
      <c r="N388" s="103"/>
      <c r="O388" s="104"/>
      <c r="P388" s="104"/>
      <c r="Q388" s="105"/>
      <c r="R388" s="110" t="str">
        <f>IF(L388=0,"",IF(ISNA(VLOOKUP(企业人工成本情况!$C$10,人工成本情况指标!$D$1:$F$22,2,0)),"请在表一中填写所属地区信息",IF((N388+O388+P388)/J388*21.75&lt;VLOOKUP(企业人工成本情况!$C$10,人工成本情况指标!$D$2:$F$22,2,0),"此人工资低于最低工资标准","")))</f>
        <v/>
      </c>
      <c r="S388" s="111" t="str">
        <f t="shared" si="11"/>
        <v/>
      </c>
    </row>
    <row r="389" spans="1:19" s="93" customFormat="1" ht="20" customHeight="1">
      <c r="A389" s="107">
        <v>385</v>
      </c>
      <c r="B389" s="99"/>
      <c r="C389" s="99"/>
      <c r="D389" s="100"/>
      <c r="E389" s="99"/>
      <c r="F389" s="96"/>
      <c r="G389" s="98"/>
      <c r="H389" s="97"/>
      <c r="I389" s="99"/>
      <c r="J389" s="101"/>
      <c r="K389" s="101"/>
      <c r="L389" s="108">
        <f t="shared" si="12"/>
        <v>0</v>
      </c>
      <c r="M389" s="102"/>
      <c r="N389" s="103"/>
      <c r="O389" s="104"/>
      <c r="P389" s="104"/>
      <c r="Q389" s="105"/>
      <c r="R389" s="110" t="str">
        <f>IF(L389=0,"",IF(ISNA(VLOOKUP(企业人工成本情况!$C$10,人工成本情况指标!$D$1:$F$22,2,0)),"请在表一中填写所属地区信息",IF((N389+O389+P389)/J389*21.75&lt;VLOOKUP(企业人工成本情况!$C$10,人工成本情况指标!$D$2:$F$22,2,0),"此人工资低于最低工资标准","")))</f>
        <v/>
      </c>
      <c r="S389" s="111" t="str">
        <f t="shared" ref="S389:S452" si="13">IF(AND(C389="",E389=""),"",IF(E389-C389&lt;12,"参加工作时间-当年计算的实际年龄，应大于等于16并且小于等于65",IF(E389-C389&gt;65,"参加工作时间-当年计算的实际年龄，应大于等于16并且小于等于65",IF(E389=C389="","",""))))</f>
        <v/>
      </c>
    </row>
    <row r="390" spans="1:19" s="93" customFormat="1" ht="20" customHeight="1">
      <c r="A390" s="106">
        <v>386</v>
      </c>
      <c r="B390" s="99"/>
      <c r="C390" s="99"/>
      <c r="D390" s="100"/>
      <c r="E390" s="99"/>
      <c r="F390" s="96"/>
      <c r="G390" s="98"/>
      <c r="H390" s="97"/>
      <c r="I390" s="99"/>
      <c r="J390" s="101"/>
      <c r="K390" s="101"/>
      <c r="L390" s="108">
        <f t="shared" si="12"/>
        <v>0</v>
      </c>
      <c r="M390" s="102"/>
      <c r="N390" s="103"/>
      <c r="O390" s="104"/>
      <c r="P390" s="104"/>
      <c r="Q390" s="105"/>
      <c r="R390" s="110" t="str">
        <f>IF(L390=0,"",IF(ISNA(VLOOKUP(企业人工成本情况!$C$10,人工成本情况指标!$D$1:$F$22,2,0)),"请在表一中填写所属地区信息",IF((N390+O390+P390)/J390*21.75&lt;VLOOKUP(企业人工成本情况!$C$10,人工成本情况指标!$D$2:$F$22,2,0),"此人工资低于最低工资标准","")))</f>
        <v/>
      </c>
      <c r="S390" s="111" t="str">
        <f t="shared" si="13"/>
        <v/>
      </c>
    </row>
    <row r="391" spans="1:19" s="93" customFormat="1" ht="20" customHeight="1">
      <c r="A391" s="107">
        <v>387</v>
      </c>
      <c r="B391" s="99"/>
      <c r="C391" s="99"/>
      <c r="D391" s="100"/>
      <c r="E391" s="99"/>
      <c r="F391" s="96"/>
      <c r="G391" s="98"/>
      <c r="H391" s="97"/>
      <c r="I391" s="99"/>
      <c r="J391" s="101"/>
      <c r="K391" s="101"/>
      <c r="L391" s="108">
        <f t="shared" si="12"/>
        <v>0</v>
      </c>
      <c r="M391" s="102"/>
      <c r="N391" s="103"/>
      <c r="O391" s="104"/>
      <c r="P391" s="104"/>
      <c r="Q391" s="105"/>
      <c r="R391" s="110" t="str">
        <f>IF(L391=0,"",IF(ISNA(VLOOKUP(企业人工成本情况!$C$10,人工成本情况指标!$D$1:$F$22,2,0)),"请在表一中填写所属地区信息",IF((N391+O391+P391)/J391*21.75&lt;VLOOKUP(企业人工成本情况!$C$10,人工成本情况指标!$D$2:$F$22,2,0),"此人工资低于最低工资标准","")))</f>
        <v/>
      </c>
      <c r="S391" s="111" t="str">
        <f t="shared" si="13"/>
        <v/>
      </c>
    </row>
    <row r="392" spans="1:19" s="93" customFormat="1" ht="20" customHeight="1">
      <c r="A392" s="107">
        <v>388</v>
      </c>
      <c r="B392" s="99"/>
      <c r="C392" s="99"/>
      <c r="D392" s="100"/>
      <c r="E392" s="99"/>
      <c r="F392" s="96"/>
      <c r="G392" s="98"/>
      <c r="H392" s="97"/>
      <c r="I392" s="99"/>
      <c r="J392" s="101"/>
      <c r="K392" s="101"/>
      <c r="L392" s="108">
        <f t="shared" si="12"/>
        <v>0</v>
      </c>
      <c r="M392" s="102"/>
      <c r="N392" s="103"/>
      <c r="O392" s="104"/>
      <c r="P392" s="104"/>
      <c r="Q392" s="105"/>
      <c r="R392" s="110" t="str">
        <f>IF(L392=0,"",IF(ISNA(VLOOKUP(企业人工成本情况!$C$10,人工成本情况指标!$D$1:$F$22,2,0)),"请在表一中填写所属地区信息",IF((N392+O392+P392)/J392*21.75&lt;VLOOKUP(企业人工成本情况!$C$10,人工成本情况指标!$D$2:$F$22,2,0),"此人工资低于最低工资标准","")))</f>
        <v/>
      </c>
      <c r="S392" s="111" t="str">
        <f t="shared" si="13"/>
        <v/>
      </c>
    </row>
    <row r="393" spans="1:19" s="93" customFormat="1" ht="20" customHeight="1">
      <c r="A393" s="107">
        <v>389</v>
      </c>
      <c r="B393" s="99"/>
      <c r="C393" s="99"/>
      <c r="D393" s="100"/>
      <c r="E393" s="99"/>
      <c r="F393" s="96"/>
      <c r="G393" s="98"/>
      <c r="H393" s="97"/>
      <c r="I393" s="99"/>
      <c r="J393" s="101"/>
      <c r="K393" s="101"/>
      <c r="L393" s="108">
        <f t="shared" si="12"/>
        <v>0</v>
      </c>
      <c r="M393" s="102"/>
      <c r="N393" s="103"/>
      <c r="O393" s="104"/>
      <c r="P393" s="104"/>
      <c r="Q393" s="105"/>
      <c r="R393" s="110" t="str">
        <f>IF(L393=0,"",IF(ISNA(VLOOKUP(企业人工成本情况!$C$10,人工成本情况指标!$D$1:$F$22,2,0)),"请在表一中填写所属地区信息",IF((N393+O393+P393)/J393*21.75&lt;VLOOKUP(企业人工成本情况!$C$10,人工成本情况指标!$D$2:$F$22,2,0),"此人工资低于最低工资标准","")))</f>
        <v/>
      </c>
      <c r="S393" s="111" t="str">
        <f t="shared" si="13"/>
        <v/>
      </c>
    </row>
    <row r="394" spans="1:19" s="93" customFormat="1" ht="20" customHeight="1">
      <c r="A394" s="107">
        <v>390</v>
      </c>
      <c r="B394" s="99"/>
      <c r="C394" s="99"/>
      <c r="D394" s="100"/>
      <c r="E394" s="99"/>
      <c r="F394" s="96"/>
      <c r="G394" s="98"/>
      <c r="H394" s="97"/>
      <c r="I394" s="99"/>
      <c r="J394" s="101"/>
      <c r="K394" s="101"/>
      <c r="L394" s="108">
        <f t="shared" si="12"/>
        <v>0</v>
      </c>
      <c r="M394" s="102"/>
      <c r="N394" s="103"/>
      <c r="O394" s="104"/>
      <c r="P394" s="104"/>
      <c r="Q394" s="105"/>
      <c r="R394" s="110" t="str">
        <f>IF(L394=0,"",IF(ISNA(VLOOKUP(企业人工成本情况!$C$10,人工成本情况指标!$D$1:$F$22,2,0)),"请在表一中填写所属地区信息",IF((N394+O394+P394)/J394*21.75&lt;VLOOKUP(企业人工成本情况!$C$10,人工成本情况指标!$D$2:$F$22,2,0),"此人工资低于最低工资标准","")))</f>
        <v/>
      </c>
      <c r="S394" s="111" t="str">
        <f t="shared" si="13"/>
        <v/>
      </c>
    </row>
    <row r="395" spans="1:19" s="93" customFormat="1" ht="20" customHeight="1">
      <c r="A395" s="107">
        <v>391</v>
      </c>
      <c r="B395" s="99"/>
      <c r="C395" s="99"/>
      <c r="D395" s="100"/>
      <c r="E395" s="99"/>
      <c r="F395" s="96"/>
      <c r="G395" s="98"/>
      <c r="H395" s="97"/>
      <c r="I395" s="99"/>
      <c r="J395" s="101"/>
      <c r="K395" s="101"/>
      <c r="L395" s="108">
        <f t="shared" si="12"/>
        <v>0</v>
      </c>
      <c r="M395" s="102"/>
      <c r="N395" s="103"/>
      <c r="O395" s="104"/>
      <c r="P395" s="104"/>
      <c r="Q395" s="105"/>
      <c r="R395" s="110" t="str">
        <f>IF(L395=0,"",IF(ISNA(VLOOKUP(企业人工成本情况!$C$10,人工成本情况指标!$D$1:$F$22,2,0)),"请在表一中填写所属地区信息",IF((N395+O395+P395)/J395*21.75&lt;VLOOKUP(企业人工成本情况!$C$10,人工成本情况指标!$D$2:$F$22,2,0),"此人工资低于最低工资标准","")))</f>
        <v/>
      </c>
      <c r="S395" s="111" t="str">
        <f t="shared" si="13"/>
        <v/>
      </c>
    </row>
    <row r="396" spans="1:19" s="93" customFormat="1" ht="20" customHeight="1">
      <c r="A396" s="107">
        <v>392</v>
      </c>
      <c r="B396" s="99"/>
      <c r="C396" s="99"/>
      <c r="D396" s="100"/>
      <c r="E396" s="99"/>
      <c r="F396" s="96"/>
      <c r="G396" s="98"/>
      <c r="H396" s="97"/>
      <c r="I396" s="99"/>
      <c r="J396" s="101"/>
      <c r="K396" s="101"/>
      <c r="L396" s="108">
        <f t="shared" si="12"/>
        <v>0</v>
      </c>
      <c r="M396" s="102"/>
      <c r="N396" s="103"/>
      <c r="O396" s="104"/>
      <c r="P396" s="104"/>
      <c r="Q396" s="105"/>
      <c r="R396" s="110" t="str">
        <f>IF(L396=0,"",IF(ISNA(VLOOKUP(企业人工成本情况!$C$10,人工成本情况指标!$D$1:$F$22,2,0)),"请在表一中填写所属地区信息",IF((N396+O396+P396)/J396*21.75&lt;VLOOKUP(企业人工成本情况!$C$10,人工成本情况指标!$D$2:$F$22,2,0),"此人工资低于最低工资标准","")))</f>
        <v/>
      </c>
      <c r="S396" s="111" t="str">
        <f t="shared" si="13"/>
        <v/>
      </c>
    </row>
    <row r="397" spans="1:19" s="93" customFormat="1" ht="20" customHeight="1">
      <c r="A397" s="106">
        <v>393</v>
      </c>
      <c r="B397" s="99"/>
      <c r="C397" s="99"/>
      <c r="D397" s="100"/>
      <c r="E397" s="99"/>
      <c r="F397" s="96"/>
      <c r="G397" s="98"/>
      <c r="H397" s="97"/>
      <c r="I397" s="99"/>
      <c r="J397" s="101"/>
      <c r="K397" s="101"/>
      <c r="L397" s="108">
        <f t="shared" si="12"/>
        <v>0</v>
      </c>
      <c r="M397" s="102"/>
      <c r="N397" s="103"/>
      <c r="O397" s="104"/>
      <c r="P397" s="104"/>
      <c r="Q397" s="105"/>
      <c r="R397" s="110" t="str">
        <f>IF(L397=0,"",IF(ISNA(VLOOKUP(企业人工成本情况!$C$10,人工成本情况指标!$D$1:$F$22,2,0)),"请在表一中填写所属地区信息",IF((N397+O397+P397)/J397*21.75&lt;VLOOKUP(企业人工成本情况!$C$10,人工成本情况指标!$D$2:$F$22,2,0),"此人工资低于最低工资标准","")))</f>
        <v/>
      </c>
      <c r="S397" s="111" t="str">
        <f t="shared" si="13"/>
        <v/>
      </c>
    </row>
    <row r="398" spans="1:19" s="93" customFormat="1" ht="20" customHeight="1">
      <c r="A398" s="107">
        <v>394</v>
      </c>
      <c r="B398" s="99"/>
      <c r="C398" s="99"/>
      <c r="D398" s="100"/>
      <c r="E398" s="99"/>
      <c r="F398" s="96"/>
      <c r="G398" s="98"/>
      <c r="H398" s="97"/>
      <c r="I398" s="99"/>
      <c r="J398" s="101"/>
      <c r="K398" s="101"/>
      <c r="L398" s="108">
        <f t="shared" si="12"/>
        <v>0</v>
      </c>
      <c r="M398" s="102"/>
      <c r="N398" s="103"/>
      <c r="O398" s="104"/>
      <c r="P398" s="104"/>
      <c r="Q398" s="105"/>
      <c r="R398" s="110" t="str">
        <f>IF(L398=0,"",IF(ISNA(VLOOKUP(企业人工成本情况!$C$10,人工成本情况指标!$D$1:$F$22,2,0)),"请在表一中填写所属地区信息",IF((N398+O398+P398)/J398*21.75&lt;VLOOKUP(企业人工成本情况!$C$10,人工成本情况指标!$D$2:$F$22,2,0),"此人工资低于最低工资标准","")))</f>
        <v/>
      </c>
      <c r="S398" s="111" t="str">
        <f t="shared" si="13"/>
        <v/>
      </c>
    </row>
    <row r="399" spans="1:19" s="93" customFormat="1" ht="20" customHeight="1">
      <c r="A399" s="107">
        <v>395</v>
      </c>
      <c r="B399" s="99"/>
      <c r="C399" s="99"/>
      <c r="D399" s="100"/>
      <c r="E399" s="99"/>
      <c r="F399" s="96"/>
      <c r="G399" s="98"/>
      <c r="H399" s="97"/>
      <c r="I399" s="99"/>
      <c r="J399" s="101"/>
      <c r="K399" s="101"/>
      <c r="L399" s="108">
        <f t="shared" si="12"/>
        <v>0</v>
      </c>
      <c r="M399" s="102"/>
      <c r="N399" s="103"/>
      <c r="O399" s="104"/>
      <c r="P399" s="104"/>
      <c r="Q399" s="105"/>
      <c r="R399" s="110" t="str">
        <f>IF(L399=0,"",IF(ISNA(VLOOKUP(企业人工成本情况!$C$10,人工成本情况指标!$D$1:$F$22,2,0)),"请在表一中填写所属地区信息",IF((N399+O399+P399)/J399*21.75&lt;VLOOKUP(企业人工成本情况!$C$10,人工成本情况指标!$D$2:$F$22,2,0),"此人工资低于最低工资标准","")))</f>
        <v/>
      </c>
      <c r="S399" s="111" t="str">
        <f t="shared" si="13"/>
        <v/>
      </c>
    </row>
    <row r="400" spans="1:19" s="93" customFormat="1" ht="20" customHeight="1">
      <c r="A400" s="107">
        <v>396</v>
      </c>
      <c r="B400" s="99"/>
      <c r="C400" s="99"/>
      <c r="D400" s="100"/>
      <c r="E400" s="99"/>
      <c r="F400" s="96"/>
      <c r="G400" s="98"/>
      <c r="H400" s="97"/>
      <c r="I400" s="99"/>
      <c r="J400" s="101"/>
      <c r="K400" s="101"/>
      <c r="L400" s="108">
        <f t="shared" si="12"/>
        <v>0</v>
      </c>
      <c r="M400" s="102"/>
      <c r="N400" s="103"/>
      <c r="O400" s="104"/>
      <c r="P400" s="104"/>
      <c r="Q400" s="105"/>
      <c r="R400" s="110" t="str">
        <f>IF(L400=0,"",IF(ISNA(VLOOKUP(企业人工成本情况!$C$10,人工成本情况指标!$D$1:$F$22,2,0)),"请在表一中填写所属地区信息",IF((N400+O400+P400)/J400*21.75&lt;VLOOKUP(企业人工成本情况!$C$10,人工成本情况指标!$D$2:$F$22,2,0),"此人工资低于最低工资标准","")))</f>
        <v/>
      </c>
      <c r="S400" s="111" t="str">
        <f t="shared" si="13"/>
        <v/>
      </c>
    </row>
    <row r="401" spans="1:19" s="93" customFormat="1" ht="20" customHeight="1">
      <c r="A401" s="107">
        <v>397</v>
      </c>
      <c r="B401" s="99"/>
      <c r="C401" s="99"/>
      <c r="D401" s="100"/>
      <c r="E401" s="99"/>
      <c r="F401" s="96"/>
      <c r="G401" s="98"/>
      <c r="H401" s="97"/>
      <c r="I401" s="99"/>
      <c r="J401" s="101"/>
      <c r="K401" s="101"/>
      <c r="L401" s="108">
        <f t="shared" si="12"/>
        <v>0</v>
      </c>
      <c r="M401" s="102"/>
      <c r="N401" s="103"/>
      <c r="O401" s="104"/>
      <c r="P401" s="104"/>
      <c r="Q401" s="105"/>
      <c r="R401" s="110" t="str">
        <f>IF(L401=0,"",IF(ISNA(VLOOKUP(企业人工成本情况!$C$10,人工成本情况指标!$D$1:$F$22,2,0)),"请在表一中填写所属地区信息",IF((N401+O401+P401)/J401*21.75&lt;VLOOKUP(企业人工成本情况!$C$10,人工成本情况指标!$D$2:$F$22,2,0),"此人工资低于最低工资标准","")))</f>
        <v/>
      </c>
      <c r="S401" s="111" t="str">
        <f t="shared" si="13"/>
        <v/>
      </c>
    </row>
    <row r="402" spans="1:19" s="93" customFormat="1" ht="20" customHeight="1">
      <c r="A402" s="107">
        <v>398</v>
      </c>
      <c r="B402" s="99"/>
      <c r="C402" s="99"/>
      <c r="D402" s="100"/>
      <c r="E402" s="99"/>
      <c r="F402" s="96"/>
      <c r="G402" s="98"/>
      <c r="H402" s="97"/>
      <c r="I402" s="99"/>
      <c r="J402" s="101"/>
      <c r="K402" s="101"/>
      <c r="L402" s="108">
        <f t="shared" si="12"/>
        <v>0</v>
      </c>
      <c r="M402" s="102"/>
      <c r="N402" s="103"/>
      <c r="O402" s="104"/>
      <c r="P402" s="104"/>
      <c r="Q402" s="105"/>
      <c r="R402" s="110" t="str">
        <f>IF(L402=0,"",IF(ISNA(VLOOKUP(企业人工成本情况!$C$10,人工成本情况指标!$D$1:$F$22,2,0)),"请在表一中填写所属地区信息",IF((N402+O402+P402)/J402*21.75&lt;VLOOKUP(企业人工成本情况!$C$10,人工成本情况指标!$D$2:$F$22,2,0),"此人工资低于最低工资标准","")))</f>
        <v/>
      </c>
      <c r="S402" s="111" t="str">
        <f t="shared" si="13"/>
        <v/>
      </c>
    </row>
    <row r="403" spans="1:19" s="93" customFormat="1" ht="20" customHeight="1">
      <c r="A403" s="107">
        <v>399</v>
      </c>
      <c r="B403" s="99"/>
      <c r="C403" s="99"/>
      <c r="D403" s="100"/>
      <c r="E403" s="99"/>
      <c r="F403" s="96"/>
      <c r="G403" s="98"/>
      <c r="H403" s="97"/>
      <c r="I403" s="99"/>
      <c r="J403" s="101"/>
      <c r="K403" s="101"/>
      <c r="L403" s="108">
        <f t="shared" si="12"/>
        <v>0</v>
      </c>
      <c r="M403" s="102"/>
      <c r="N403" s="103"/>
      <c r="O403" s="104"/>
      <c r="P403" s="104"/>
      <c r="Q403" s="105"/>
      <c r="R403" s="110" t="str">
        <f>IF(L403=0,"",IF(ISNA(VLOOKUP(企业人工成本情况!$C$10,人工成本情况指标!$D$1:$F$22,2,0)),"请在表一中填写所属地区信息",IF((N403+O403+P403)/J403*21.75&lt;VLOOKUP(企业人工成本情况!$C$10,人工成本情况指标!$D$2:$F$22,2,0),"此人工资低于最低工资标准","")))</f>
        <v/>
      </c>
      <c r="S403" s="111" t="str">
        <f t="shared" si="13"/>
        <v/>
      </c>
    </row>
    <row r="404" spans="1:19" s="93" customFormat="1" ht="20" customHeight="1">
      <c r="A404" s="106">
        <v>400</v>
      </c>
      <c r="B404" s="99"/>
      <c r="C404" s="99"/>
      <c r="D404" s="100"/>
      <c r="E404" s="99"/>
      <c r="F404" s="96"/>
      <c r="G404" s="98"/>
      <c r="H404" s="97"/>
      <c r="I404" s="99"/>
      <c r="J404" s="101"/>
      <c r="K404" s="101"/>
      <c r="L404" s="108">
        <f t="shared" si="12"/>
        <v>0</v>
      </c>
      <c r="M404" s="102"/>
      <c r="N404" s="103"/>
      <c r="O404" s="104"/>
      <c r="P404" s="104"/>
      <c r="Q404" s="105"/>
      <c r="R404" s="110" t="str">
        <f>IF(L404=0,"",IF(ISNA(VLOOKUP(企业人工成本情况!$C$10,人工成本情况指标!$D$1:$F$22,2,0)),"请在表一中填写所属地区信息",IF((N404+O404+P404)/J404*21.75&lt;VLOOKUP(企业人工成本情况!$C$10,人工成本情况指标!$D$2:$F$22,2,0),"此人工资低于最低工资标准","")))</f>
        <v/>
      </c>
      <c r="S404" s="111" t="str">
        <f t="shared" si="13"/>
        <v/>
      </c>
    </row>
    <row r="405" spans="1:19" s="93" customFormat="1" ht="20" customHeight="1">
      <c r="A405" s="107">
        <v>401</v>
      </c>
      <c r="B405" s="99"/>
      <c r="C405" s="99"/>
      <c r="D405" s="100"/>
      <c r="E405" s="99"/>
      <c r="F405" s="96"/>
      <c r="G405" s="98"/>
      <c r="H405" s="97"/>
      <c r="I405" s="99"/>
      <c r="J405" s="101"/>
      <c r="K405" s="101"/>
      <c r="L405" s="108">
        <f t="shared" si="12"/>
        <v>0</v>
      </c>
      <c r="M405" s="102"/>
      <c r="N405" s="103"/>
      <c r="O405" s="104"/>
      <c r="P405" s="104"/>
      <c r="Q405" s="105"/>
      <c r="R405" s="110" t="str">
        <f>IF(L405=0,"",IF(ISNA(VLOOKUP(企业人工成本情况!$C$10,人工成本情况指标!$D$1:$F$22,2,0)),"请在表一中填写所属地区信息",IF((N405+O405+P405)/J405*21.75&lt;VLOOKUP(企业人工成本情况!$C$10,人工成本情况指标!$D$2:$F$22,2,0),"此人工资低于最低工资标准","")))</f>
        <v/>
      </c>
      <c r="S405" s="111" t="str">
        <f t="shared" si="13"/>
        <v/>
      </c>
    </row>
    <row r="406" spans="1:19" s="93" customFormat="1" ht="20" customHeight="1">
      <c r="A406" s="107">
        <v>402</v>
      </c>
      <c r="B406" s="99"/>
      <c r="C406" s="99"/>
      <c r="D406" s="100"/>
      <c r="E406" s="99"/>
      <c r="F406" s="96"/>
      <c r="G406" s="98"/>
      <c r="H406" s="97"/>
      <c r="I406" s="99"/>
      <c r="J406" s="101"/>
      <c r="K406" s="101"/>
      <c r="L406" s="108">
        <f t="shared" si="12"/>
        <v>0</v>
      </c>
      <c r="M406" s="102"/>
      <c r="N406" s="103"/>
      <c r="O406" s="104"/>
      <c r="P406" s="104"/>
      <c r="Q406" s="105"/>
      <c r="R406" s="110" t="str">
        <f>IF(L406=0,"",IF(ISNA(VLOOKUP(企业人工成本情况!$C$10,人工成本情况指标!$D$1:$F$22,2,0)),"请在表一中填写所属地区信息",IF((N406+O406+P406)/J406*21.75&lt;VLOOKUP(企业人工成本情况!$C$10,人工成本情况指标!$D$2:$F$22,2,0),"此人工资低于最低工资标准","")))</f>
        <v/>
      </c>
      <c r="S406" s="111" t="str">
        <f t="shared" si="13"/>
        <v/>
      </c>
    </row>
    <row r="407" spans="1:19" s="93" customFormat="1" ht="20" customHeight="1">
      <c r="A407" s="107">
        <v>403</v>
      </c>
      <c r="B407" s="99"/>
      <c r="C407" s="99"/>
      <c r="D407" s="100"/>
      <c r="E407" s="99"/>
      <c r="F407" s="96"/>
      <c r="G407" s="98"/>
      <c r="H407" s="97"/>
      <c r="I407" s="99"/>
      <c r="J407" s="101"/>
      <c r="K407" s="101"/>
      <c r="L407" s="108">
        <f t="shared" si="12"/>
        <v>0</v>
      </c>
      <c r="M407" s="102"/>
      <c r="N407" s="103"/>
      <c r="O407" s="104"/>
      <c r="P407" s="104"/>
      <c r="Q407" s="105"/>
      <c r="R407" s="110" t="str">
        <f>IF(L407=0,"",IF(ISNA(VLOOKUP(企业人工成本情况!$C$10,人工成本情况指标!$D$1:$F$22,2,0)),"请在表一中填写所属地区信息",IF((N407+O407+P407)/J407*21.75&lt;VLOOKUP(企业人工成本情况!$C$10,人工成本情况指标!$D$2:$F$22,2,0),"此人工资低于最低工资标准","")))</f>
        <v/>
      </c>
      <c r="S407" s="111" t="str">
        <f t="shared" si="13"/>
        <v/>
      </c>
    </row>
    <row r="408" spans="1:19" s="93" customFormat="1" ht="20" customHeight="1">
      <c r="A408" s="107">
        <v>404</v>
      </c>
      <c r="B408" s="99"/>
      <c r="C408" s="99"/>
      <c r="D408" s="100"/>
      <c r="E408" s="99"/>
      <c r="F408" s="96"/>
      <c r="G408" s="98"/>
      <c r="H408" s="97"/>
      <c r="I408" s="99"/>
      <c r="J408" s="101"/>
      <c r="K408" s="101"/>
      <c r="L408" s="108">
        <f t="shared" si="12"/>
        <v>0</v>
      </c>
      <c r="M408" s="102"/>
      <c r="N408" s="103"/>
      <c r="O408" s="104"/>
      <c r="P408" s="104"/>
      <c r="Q408" s="105"/>
      <c r="R408" s="110" t="str">
        <f>IF(L408=0,"",IF(ISNA(VLOOKUP(企业人工成本情况!$C$10,人工成本情况指标!$D$1:$F$22,2,0)),"请在表一中填写所属地区信息",IF((N408+O408+P408)/J408*21.75&lt;VLOOKUP(企业人工成本情况!$C$10,人工成本情况指标!$D$2:$F$22,2,0),"此人工资低于最低工资标准","")))</f>
        <v/>
      </c>
      <c r="S408" s="111" t="str">
        <f t="shared" si="13"/>
        <v/>
      </c>
    </row>
    <row r="409" spans="1:19" s="93" customFormat="1" ht="20" customHeight="1">
      <c r="A409" s="107">
        <v>405</v>
      </c>
      <c r="B409" s="99"/>
      <c r="C409" s="99"/>
      <c r="D409" s="100"/>
      <c r="E409" s="99"/>
      <c r="F409" s="96"/>
      <c r="G409" s="98"/>
      <c r="H409" s="97"/>
      <c r="I409" s="99"/>
      <c r="J409" s="101"/>
      <c r="K409" s="101"/>
      <c r="L409" s="108">
        <f t="shared" si="12"/>
        <v>0</v>
      </c>
      <c r="M409" s="102"/>
      <c r="N409" s="103"/>
      <c r="O409" s="104"/>
      <c r="P409" s="104"/>
      <c r="Q409" s="105"/>
      <c r="R409" s="110" t="str">
        <f>IF(L409=0,"",IF(ISNA(VLOOKUP(企业人工成本情况!$C$10,人工成本情况指标!$D$1:$F$22,2,0)),"请在表一中填写所属地区信息",IF((N409+O409+P409)/J409*21.75&lt;VLOOKUP(企业人工成本情况!$C$10,人工成本情况指标!$D$2:$F$22,2,0),"此人工资低于最低工资标准","")))</f>
        <v/>
      </c>
      <c r="S409" s="111" t="str">
        <f t="shared" si="13"/>
        <v/>
      </c>
    </row>
    <row r="410" spans="1:19" s="93" customFormat="1" ht="20" customHeight="1">
      <c r="A410" s="107">
        <v>406</v>
      </c>
      <c r="B410" s="99"/>
      <c r="C410" s="99"/>
      <c r="D410" s="100"/>
      <c r="E410" s="99"/>
      <c r="F410" s="96"/>
      <c r="G410" s="98"/>
      <c r="H410" s="97"/>
      <c r="I410" s="99"/>
      <c r="J410" s="101"/>
      <c r="K410" s="101"/>
      <c r="L410" s="108">
        <f t="shared" si="12"/>
        <v>0</v>
      </c>
      <c r="M410" s="102"/>
      <c r="N410" s="103"/>
      <c r="O410" s="104"/>
      <c r="P410" s="104"/>
      <c r="Q410" s="105"/>
      <c r="R410" s="110" t="str">
        <f>IF(L410=0,"",IF(ISNA(VLOOKUP(企业人工成本情况!$C$10,人工成本情况指标!$D$1:$F$22,2,0)),"请在表一中填写所属地区信息",IF((N410+O410+P410)/J410*21.75&lt;VLOOKUP(企业人工成本情况!$C$10,人工成本情况指标!$D$2:$F$22,2,0),"此人工资低于最低工资标准","")))</f>
        <v/>
      </c>
      <c r="S410" s="111" t="str">
        <f t="shared" si="13"/>
        <v/>
      </c>
    </row>
    <row r="411" spans="1:19" s="93" customFormat="1" ht="20" customHeight="1">
      <c r="A411" s="106">
        <v>407</v>
      </c>
      <c r="B411" s="99"/>
      <c r="C411" s="99"/>
      <c r="D411" s="100"/>
      <c r="E411" s="99"/>
      <c r="F411" s="96"/>
      <c r="G411" s="98"/>
      <c r="H411" s="97"/>
      <c r="I411" s="99"/>
      <c r="J411" s="101"/>
      <c r="K411" s="101"/>
      <c r="L411" s="108">
        <f t="shared" si="12"/>
        <v>0</v>
      </c>
      <c r="M411" s="102"/>
      <c r="N411" s="103"/>
      <c r="O411" s="104"/>
      <c r="P411" s="104"/>
      <c r="Q411" s="105"/>
      <c r="R411" s="110" t="str">
        <f>IF(L411=0,"",IF(ISNA(VLOOKUP(企业人工成本情况!$C$10,人工成本情况指标!$D$1:$F$22,2,0)),"请在表一中填写所属地区信息",IF((N411+O411+P411)/J411*21.75&lt;VLOOKUP(企业人工成本情况!$C$10,人工成本情况指标!$D$2:$F$22,2,0),"此人工资低于最低工资标准","")))</f>
        <v/>
      </c>
      <c r="S411" s="111" t="str">
        <f t="shared" si="13"/>
        <v/>
      </c>
    </row>
    <row r="412" spans="1:19" s="93" customFormat="1" ht="20" customHeight="1">
      <c r="A412" s="107">
        <v>408</v>
      </c>
      <c r="B412" s="99"/>
      <c r="C412" s="99"/>
      <c r="D412" s="100"/>
      <c r="E412" s="99"/>
      <c r="F412" s="96"/>
      <c r="G412" s="98"/>
      <c r="H412" s="97"/>
      <c r="I412" s="99"/>
      <c r="J412" s="101"/>
      <c r="K412" s="101"/>
      <c r="L412" s="108">
        <f t="shared" si="12"/>
        <v>0</v>
      </c>
      <c r="M412" s="102"/>
      <c r="N412" s="103"/>
      <c r="O412" s="104"/>
      <c r="P412" s="104"/>
      <c r="Q412" s="105"/>
      <c r="R412" s="110" t="str">
        <f>IF(L412=0,"",IF(ISNA(VLOOKUP(企业人工成本情况!$C$10,人工成本情况指标!$D$1:$F$22,2,0)),"请在表一中填写所属地区信息",IF((N412+O412+P412)/J412*21.75&lt;VLOOKUP(企业人工成本情况!$C$10,人工成本情况指标!$D$2:$F$22,2,0),"此人工资低于最低工资标准","")))</f>
        <v/>
      </c>
      <c r="S412" s="111" t="str">
        <f t="shared" si="13"/>
        <v/>
      </c>
    </row>
    <row r="413" spans="1:19" s="93" customFormat="1" ht="20" customHeight="1">
      <c r="A413" s="107">
        <v>409</v>
      </c>
      <c r="B413" s="99"/>
      <c r="C413" s="99"/>
      <c r="D413" s="100"/>
      <c r="E413" s="99"/>
      <c r="F413" s="96"/>
      <c r="G413" s="98"/>
      <c r="H413" s="97"/>
      <c r="I413" s="99"/>
      <c r="J413" s="101"/>
      <c r="K413" s="101"/>
      <c r="L413" s="108">
        <f t="shared" si="12"/>
        <v>0</v>
      </c>
      <c r="M413" s="102"/>
      <c r="N413" s="103"/>
      <c r="O413" s="104"/>
      <c r="P413" s="104"/>
      <c r="Q413" s="105"/>
      <c r="R413" s="110" t="str">
        <f>IF(L413=0,"",IF(ISNA(VLOOKUP(企业人工成本情况!$C$10,人工成本情况指标!$D$1:$F$22,2,0)),"请在表一中填写所属地区信息",IF((N413+O413+P413)/J413*21.75&lt;VLOOKUP(企业人工成本情况!$C$10,人工成本情况指标!$D$2:$F$22,2,0),"此人工资低于最低工资标准","")))</f>
        <v/>
      </c>
      <c r="S413" s="111" t="str">
        <f t="shared" si="13"/>
        <v/>
      </c>
    </row>
    <row r="414" spans="1:19" s="93" customFormat="1" ht="20" customHeight="1">
      <c r="A414" s="107">
        <v>410</v>
      </c>
      <c r="B414" s="99"/>
      <c r="C414" s="99"/>
      <c r="D414" s="100"/>
      <c r="E414" s="99"/>
      <c r="F414" s="96"/>
      <c r="G414" s="98"/>
      <c r="H414" s="97"/>
      <c r="I414" s="99"/>
      <c r="J414" s="101"/>
      <c r="K414" s="101"/>
      <c r="L414" s="108">
        <f t="shared" si="12"/>
        <v>0</v>
      </c>
      <c r="M414" s="102"/>
      <c r="N414" s="103"/>
      <c r="O414" s="104"/>
      <c r="P414" s="104"/>
      <c r="Q414" s="105"/>
      <c r="R414" s="110" t="str">
        <f>IF(L414=0,"",IF(ISNA(VLOOKUP(企业人工成本情况!$C$10,人工成本情况指标!$D$1:$F$22,2,0)),"请在表一中填写所属地区信息",IF((N414+O414+P414)/J414*21.75&lt;VLOOKUP(企业人工成本情况!$C$10,人工成本情况指标!$D$2:$F$22,2,0),"此人工资低于最低工资标准","")))</f>
        <v/>
      </c>
      <c r="S414" s="111" t="str">
        <f t="shared" si="13"/>
        <v/>
      </c>
    </row>
    <row r="415" spans="1:19" s="93" customFormat="1" ht="20" customHeight="1">
      <c r="A415" s="107">
        <v>411</v>
      </c>
      <c r="B415" s="99"/>
      <c r="C415" s="99"/>
      <c r="D415" s="100"/>
      <c r="E415" s="99"/>
      <c r="F415" s="96"/>
      <c r="G415" s="98"/>
      <c r="H415" s="97"/>
      <c r="I415" s="99"/>
      <c r="J415" s="101"/>
      <c r="K415" s="101"/>
      <c r="L415" s="108">
        <f t="shared" si="12"/>
        <v>0</v>
      </c>
      <c r="M415" s="102"/>
      <c r="N415" s="103"/>
      <c r="O415" s="104"/>
      <c r="P415" s="104"/>
      <c r="Q415" s="105"/>
      <c r="R415" s="110" t="str">
        <f>IF(L415=0,"",IF(ISNA(VLOOKUP(企业人工成本情况!$C$10,人工成本情况指标!$D$1:$F$22,2,0)),"请在表一中填写所属地区信息",IF((N415+O415+P415)/J415*21.75&lt;VLOOKUP(企业人工成本情况!$C$10,人工成本情况指标!$D$2:$F$22,2,0),"此人工资低于最低工资标准","")))</f>
        <v/>
      </c>
      <c r="S415" s="111" t="str">
        <f t="shared" si="13"/>
        <v/>
      </c>
    </row>
    <row r="416" spans="1:19" s="93" customFormat="1" ht="20" customHeight="1">
      <c r="A416" s="107">
        <v>412</v>
      </c>
      <c r="B416" s="99"/>
      <c r="C416" s="99"/>
      <c r="D416" s="100"/>
      <c r="E416" s="99"/>
      <c r="F416" s="96"/>
      <c r="G416" s="98"/>
      <c r="H416" s="97"/>
      <c r="I416" s="99"/>
      <c r="J416" s="101"/>
      <c r="K416" s="101"/>
      <c r="L416" s="108">
        <f t="shared" si="12"/>
        <v>0</v>
      </c>
      <c r="M416" s="102"/>
      <c r="N416" s="103"/>
      <c r="O416" s="104"/>
      <c r="P416" s="104"/>
      <c r="Q416" s="105"/>
      <c r="R416" s="110" t="str">
        <f>IF(L416=0,"",IF(ISNA(VLOOKUP(企业人工成本情况!$C$10,人工成本情况指标!$D$1:$F$22,2,0)),"请在表一中填写所属地区信息",IF((N416+O416+P416)/J416*21.75&lt;VLOOKUP(企业人工成本情况!$C$10,人工成本情况指标!$D$2:$F$22,2,0),"此人工资低于最低工资标准","")))</f>
        <v/>
      </c>
      <c r="S416" s="111" t="str">
        <f t="shared" si="13"/>
        <v/>
      </c>
    </row>
    <row r="417" spans="1:19" s="93" customFormat="1" ht="20" customHeight="1">
      <c r="A417" s="107">
        <v>413</v>
      </c>
      <c r="B417" s="99"/>
      <c r="C417" s="99"/>
      <c r="D417" s="100"/>
      <c r="E417" s="99"/>
      <c r="F417" s="96"/>
      <c r="G417" s="98"/>
      <c r="H417" s="97"/>
      <c r="I417" s="99"/>
      <c r="J417" s="101"/>
      <c r="K417" s="101"/>
      <c r="L417" s="108">
        <f t="shared" si="12"/>
        <v>0</v>
      </c>
      <c r="M417" s="102"/>
      <c r="N417" s="103"/>
      <c r="O417" s="104"/>
      <c r="P417" s="104"/>
      <c r="Q417" s="105"/>
      <c r="R417" s="110" t="str">
        <f>IF(L417=0,"",IF(ISNA(VLOOKUP(企业人工成本情况!$C$10,人工成本情况指标!$D$1:$F$22,2,0)),"请在表一中填写所属地区信息",IF((N417+O417+P417)/J417*21.75&lt;VLOOKUP(企业人工成本情况!$C$10,人工成本情况指标!$D$2:$F$22,2,0),"此人工资低于最低工资标准","")))</f>
        <v/>
      </c>
      <c r="S417" s="111" t="str">
        <f t="shared" si="13"/>
        <v/>
      </c>
    </row>
    <row r="418" spans="1:19" s="93" customFormat="1" ht="20" customHeight="1">
      <c r="A418" s="106">
        <v>414</v>
      </c>
      <c r="B418" s="99"/>
      <c r="C418" s="99"/>
      <c r="D418" s="100"/>
      <c r="E418" s="99"/>
      <c r="F418" s="96"/>
      <c r="G418" s="98"/>
      <c r="H418" s="97"/>
      <c r="I418" s="99"/>
      <c r="J418" s="101"/>
      <c r="K418" s="101"/>
      <c r="L418" s="108">
        <f t="shared" si="12"/>
        <v>0</v>
      </c>
      <c r="M418" s="102"/>
      <c r="N418" s="103"/>
      <c r="O418" s="104"/>
      <c r="P418" s="104"/>
      <c r="Q418" s="105"/>
      <c r="R418" s="110" t="str">
        <f>IF(L418=0,"",IF(ISNA(VLOOKUP(企业人工成本情况!$C$10,人工成本情况指标!$D$1:$F$22,2,0)),"请在表一中填写所属地区信息",IF((N418+O418+P418)/J418*21.75&lt;VLOOKUP(企业人工成本情况!$C$10,人工成本情况指标!$D$2:$F$22,2,0),"此人工资低于最低工资标准","")))</f>
        <v/>
      </c>
      <c r="S418" s="111" t="str">
        <f t="shared" si="13"/>
        <v/>
      </c>
    </row>
    <row r="419" spans="1:19" s="93" customFormat="1" ht="20" customHeight="1">
      <c r="A419" s="107">
        <v>415</v>
      </c>
      <c r="B419" s="99"/>
      <c r="C419" s="99"/>
      <c r="D419" s="100"/>
      <c r="E419" s="99"/>
      <c r="F419" s="96"/>
      <c r="G419" s="98"/>
      <c r="H419" s="97"/>
      <c r="I419" s="99"/>
      <c r="J419" s="101"/>
      <c r="K419" s="101"/>
      <c r="L419" s="108">
        <f t="shared" si="12"/>
        <v>0</v>
      </c>
      <c r="M419" s="102"/>
      <c r="N419" s="103"/>
      <c r="O419" s="104"/>
      <c r="P419" s="104"/>
      <c r="Q419" s="105"/>
      <c r="R419" s="110" t="str">
        <f>IF(L419=0,"",IF(ISNA(VLOOKUP(企业人工成本情况!$C$10,人工成本情况指标!$D$1:$F$22,2,0)),"请在表一中填写所属地区信息",IF((N419+O419+P419)/J419*21.75&lt;VLOOKUP(企业人工成本情况!$C$10,人工成本情况指标!$D$2:$F$22,2,0),"此人工资低于最低工资标准","")))</f>
        <v/>
      </c>
      <c r="S419" s="111" t="str">
        <f t="shared" si="13"/>
        <v/>
      </c>
    </row>
    <row r="420" spans="1:19" s="93" customFormat="1" ht="20" customHeight="1">
      <c r="A420" s="107">
        <v>416</v>
      </c>
      <c r="B420" s="99"/>
      <c r="C420" s="99"/>
      <c r="D420" s="100"/>
      <c r="E420" s="99"/>
      <c r="F420" s="96"/>
      <c r="G420" s="98"/>
      <c r="H420" s="97"/>
      <c r="I420" s="99"/>
      <c r="J420" s="101"/>
      <c r="K420" s="101"/>
      <c r="L420" s="108">
        <f t="shared" si="12"/>
        <v>0</v>
      </c>
      <c r="M420" s="102"/>
      <c r="N420" s="103"/>
      <c r="O420" s="104"/>
      <c r="P420" s="104"/>
      <c r="Q420" s="105"/>
      <c r="R420" s="110" t="str">
        <f>IF(L420=0,"",IF(ISNA(VLOOKUP(企业人工成本情况!$C$10,人工成本情况指标!$D$1:$F$22,2,0)),"请在表一中填写所属地区信息",IF((N420+O420+P420)/J420*21.75&lt;VLOOKUP(企业人工成本情况!$C$10,人工成本情况指标!$D$2:$F$22,2,0),"此人工资低于最低工资标准","")))</f>
        <v/>
      </c>
      <c r="S420" s="111" t="str">
        <f t="shared" si="13"/>
        <v/>
      </c>
    </row>
    <row r="421" spans="1:19" s="93" customFormat="1" ht="20" customHeight="1">
      <c r="A421" s="107">
        <v>417</v>
      </c>
      <c r="B421" s="99"/>
      <c r="C421" s="99"/>
      <c r="D421" s="100"/>
      <c r="E421" s="99"/>
      <c r="F421" s="96"/>
      <c r="G421" s="98"/>
      <c r="H421" s="97"/>
      <c r="I421" s="99"/>
      <c r="J421" s="101"/>
      <c r="K421" s="101"/>
      <c r="L421" s="108">
        <f t="shared" si="12"/>
        <v>0</v>
      </c>
      <c r="M421" s="102"/>
      <c r="N421" s="103"/>
      <c r="O421" s="104"/>
      <c r="P421" s="104"/>
      <c r="Q421" s="105"/>
      <c r="R421" s="110" t="str">
        <f>IF(L421=0,"",IF(ISNA(VLOOKUP(企业人工成本情况!$C$10,人工成本情况指标!$D$1:$F$22,2,0)),"请在表一中填写所属地区信息",IF((N421+O421+P421)/J421*21.75&lt;VLOOKUP(企业人工成本情况!$C$10,人工成本情况指标!$D$2:$F$22,2,0),"此人工资低于最低工资标准","")))</f>
        <v/>
      </c>
      <c r="S421" s="111" t="str">
        <f t="shared" si="13"/>
        <v/>
      </c>
    </row>
    <row r="422" spans="1:19" s="93" customFormat="1" ht="20" customHeight="1">
      <c r="A422" s="107">
        <v>418</v>
      </c>
      <c r="B422" s="99"/>
      <c r="C422" s="99"/>
      <c r="D422" s="100"/>
      <c r="E422" s="99"/>
      <c r="F422" s="96"/>
      <c r="G422" s="98"/>
      <c r="H422" s="97"/>
      <c r="I422" s="99"/>
      <c r="J422" s="101"/>
      <c r="K422" s="101"/>
      <c r="L422" s="108">
        <f t="shared" si="12"/>
        <v>0</v>
      </c>
      <c r="M422" s="102"/>
      <c r="N422" s="103"/>
      <c r="O422" s="104"/>
      <c r="P422" s="104"/>
      <c r="Q422" s="105"/>
      <c r="R422" s="110" t="str">
        <f>IF(L422=0,"",IF(ISNA(VLOOKUP(企业人工成本情况!$C$10,人工成本情况指标!$D$1:$F$22,2,0)),"请在表一中填写所属地区信息",IF((N422+O422+P422)/J422*21.75&lt;VLOOKUP(企业人工成本情况!$C$10,人工成本情况指标!$D$2:$F$22,2,0),"此人工资低于最低工资标准","")))</f>
        <v/>
      </c>
      <c r="S422" s="111" t="str">
        <f t="shared" si="13"/>
        <v/>
      </c>
    </row>
    <row r="423" spans="1:19" s="93" customFormat="1" ht="20" customHeight="1">
      <c r="A423" s="107">
        <v>419</v>
      </c>
      <c r="B423" s="99"/>
      <c r="C423" s="99"/>
      <c r="D423" s="100"/>
      <c r="E423" s="99"/>
      <c r="F423" s="96"/>
      <c r="G423" s="98"/>
      <c r="H423" s="97"/>
      <c r="I423" s="99"/>
      <c r="J423" s="101"/>
      <c r="K423" s="101"/>
      <c r="L423" s="108">
        <f t="shared" si="12"/>
        <v>0</v>
      </c>
      <c r="M423" s="102"/>
      <c r="N423" s="103"/>
      <c r="O423" s="104"/>
      <c r="P423" s="104"/>
      <c r="Q423" s="105"/>
      <c r="R423" s="110" t="str">
        <f>IF(L423=0,"",IF(ISNA(VLOOKUP(企业人工成本情况!$C$10,人工成本情况指标!$D$1:$F$22,2,0)),"请在表一中填写所属地区信息",IF((N423+O423+P423)/J423*21.75&lt;VLOOKUP(企业人工成本情况!$C$10,人工成本情况指标!$D$2:$F$22,2,0),"此人工资低于最低工资标准","")))</f>
        <v/>
      </c>
      <c r="S423" s="111" t="str">
        <f t="shared" si="13"/>
        <v/>
      </c>
    </row>
    <row r="424" spans="1:19" s="93" customFormat="1" ht="20" customHeight="1">
      <c r="A424" s="107">
        <v>420</v>
      </c>
      <c r="B424" s="99"/>
      <c r="C424" s="99"/>
      <c r="D424" s="100"/>
      <c r="E424" s="99"/>
      <c r="F424" s="96"/>
      <c r="G424" s="98"/>
      <c r="H424" s="97"/>
      <c r="I424" s="99"/>
      <c r="J424" s="101"/>
      <c r="K424" s="101"/>
      <c r="L424" s="108">
        <f t="shared" si="12"/>
        <v>0</v>
      </c>
      <c r="M424" s="102"/>
      <c r="N424" s="103"/>
      <c r="O424" s="104"/>
      <c r="P424" s="104"/>
      <c r="Q424" s="105"/>
      <c r="R424" s="110" t="str">
        <f>IF(L424=0,"",IF(ISNA(VLOOKUP(企业人工成本情况!$C$10,人工成本情况指标!$D$1:$F$22,2,0)),"请在表一中填写所属地区信息",IF((N424+O424+P424)/J424*21.75&lt;VLOOKUP(企业人工成本情况!$C$10,人工成本情况指标!$D$2:$F$22,2,0),"此人工资低于最低工资标准","")))</f>
        <v/>
      </c>
      <c r="S424" s="111" t="str">
        <f t="shared" si="13"/>
        <v/>
      </c>
    </row>
    <row r="425" spans="1:19" s="93" customFormat="1" ht="20" customHeight="1">
      <c r="A425" s="106">
        <v>421</v>
      </c>
      <c r="B425" s="99"/>
      <c r="C425" s="99"/>
      <c r="D425" s="100"/>
      <c r="E425" s="99"/>
      <c r="F425" s="96"/>
      <c r="G425" s="98"/>
      <c r="H425" s="97"/>
      <c r="I425" s="99"/>
      <c r="J425" s="101"/>
      <c r="K425" s="101"/>
      <c r="L425" s="108">
        <f t="shared" si="12"/>
        <v>0</v>
      </c>
      <c r="M425" s="102"/>
      <c r="N425" s="103"/>
      <c r="O425" s="104"/>
      <c r="P425" s="104"/>
      <c r="Q425" s="105"/>
      <c r="R425" s="110" t="str">
        <f>IF(L425=0,"",IF(ISNA(VLOOKUP(企业人工成本情况!$C$10,人工成本情况指标!$D$1:$F$22,2,0)),"请在表一中填写所属地区信息",IF((N425+O425+P425)/J425*21.75&lt;VLOOKUP(企业人工成本情况!$C$10,人工成本情况指标!$D$2:$F$22,2,0),"此人工资低于最低工资标准","")))</f>
        <v/>
      </c>
      <c r="S425" s="111" t="str">
        <f t="shared" si="13"/>
        <v/>
      </c>
    </row>
    <row r="426" spans="1:19" s="93" customFormat="1" ht="20" customHeight="1">
      <c r="A426" s="107">
        <v>422</v>
      </c>
      <c r="B426" s="99"/>
      <c r="C426" s="99"/>
      <c r="D426" s="100"/>
      <c r="E426" s="99"/>
      <c r="F426" s="96"/>
      <c r="G426" s="98"/>
      <c r="H426" s="97"/>
      <c r="I426" s="99"/>
      <c r="J426" s="101"/>
      <c r="K426" s="101"/>
      <c r="L426" s="108">
        <f t="shared" si="12"/>
        <v>0</v>
      </c>
      <c r="M426" s="102"/>
      <c r="N426" s="103"/>
      <c r="O426" s="104"/>
      <c r="P426" s="104"/>
      <c r="Q426" s="105"/>
      <c r="R426" s="110" t="str">
        <f>IF(L426=0,"",IF(ISNA(VLOOKUP(企业人工成本情况!$C$10,人工成本情况指标!$D$1:$F$22,2,0)),"请在表一中填写所属地区信息",IF((N426+O426+P426)/J426*21.75&lt;VLOOKUP(企业人工成本情况!$C$10,人工成本情况指标!$D$2:$F$22,2,0),"此人工资低于最低工资标准","")))</f>
        <v/>
      </c>
      <c r="S426" s="111" t="str">
        <f t="shared" si="13"/>
        <v/>
      </c>
    </row>
    <row r="427" spans="1:19" s="93" customFormat="1" ht="20" customHeight="1">
      <c r="A427" s="107">
        <v>423</v>
      </c>
      <c r="B427" s="99"/>
      <c r="C427" s="99"/>
      <c r="D427" s="100"/>
      <c r="E427" s="99"/>
      <c r="F427" s="96"/>
      <c r="G427" s="98"/>
      <c r="H427" s="97"/>
      <c r="I427" s="99"/>
      <c r="J427" s="101"/>
      <c r="K427" s="101"/>
      <c r="L427" s="108">
        <f t="shared" si="12"/>
        <v>0</v>
      </c>
      <c r="M427" s="102"/>
      <c r="N427" s="103"/>
      <c r="O427" s="104"/>
      <c r="P427" s="104"/>
      <c r="Q427" s="105"/>
      <c r="R427" s="110" t="str">
        <f>IF(L427=0,"",IF(ISNA(VLOOKUP(企业人工成本情况!$C$10,人工成本情况指标!$D$1:$F$22,2,0)),"请在表一中填写所属地区信息",IF((N427+O427+P427)/J427*21.75&lt;VLOOKUP(企业人工成本情况!$C$10,人工成本情况指标!$D$2:$F$22,2,0),"此人工资低于最低工资标准","")))</f>
        <v/>
      </c>
      <c r="S427" s="111" t="str">
        <f t="shared" si="13"/>
        <v/>
      </c>
    </row>
    <row r="428" spans="1:19" s="93" customFormat="1" ht="20" customHeight="1">
      <c r="A428" s="107">
        <v>424</v>
      </c>
      <c r="B428" s="99"/>
      <c r="C428" s="99"/>
      <c r="D428" s="100"/>
      <c r="E428" s="99"/>
      <c r="F428" s="96"/>
      <c r="G428" s="98"/>
      <c r="H428" s="97"/>
      <c r="I428" s="99"/>
      <c r="J428" s="101"/>
      <c r="K428" s="101"/>
      <c r="L428" s="108">
        <f t="shared" si="12"/>
        <v>0</v>
      </c>
      <c r="M428" s="102"/>
      <c r="N428" s="103"/>
      <c r="O428" s="104"/>
      <c r="P428" s="104"/>
      <c r="Q428" s="105"/>
      <c r="R428" s="110" t="str">
        <f>IF(L428=0,"",IF(ISNA(VLOOKUP(企业人工成本情况!$C$10,人工成本情况指标!$D$1:$F$22,2,0)),"请在表一中填写所属地区信息",IF((N428+O428+P428)/J428*21.75&lt;VLOOKUP(企业人工成本情况!$C$10,人工成本情况指标!$D$2:$F$22,2,0),"此人工资低于最低工资标准","")))</f>
        <v/>
      </c>
      <c r="S428" s="111" t="str">
        <f t="shared" si="13"/>
        <v/>
      </c>
    </row>
    <row r="429" spans="1:19" s="93" customFormat="1" ht="20" customHeight="1">
      <c r="A429" s="107">
        <v>425</v>
      </c>
      <c r="B429" s="99"/>
      <c r="C429" s="99"/>
      <c r="D429" s="100"/>
      <c r="E429" s="99"/>
      <c r="F429" s="96"/>
      <c r="G429" s="98"/>
      <c r="H429" s="97"/>
      <c r="I429" s="99"/>
      <c r="J429" s="101"/>
      <c r="K429" s="101"/>
      <c r="L429" s="108">
        <f t="shared" si="12"/>
        <v>0</v>
      </c>
      <c r="M429" s="102"/>
      <c r="N429" s="103"/>
      <c r="O429" s="104"/>
      <c r="P429" s="104"/>
      <c r="Q429" s="105"/>
      <c r="R429" s="110" t="str">
        <f>IF(L429=0,"",IF(ISNA(VLOOKUP(企业人工成本情况!$C$10,人工成本情况指标!$D$1:$F$22,2,0)),"请在表一中填写所属地区信息",IF((N429+O429+P429)/J429*21.75&lt;VLOOKUP(企业人工成本情况!$C$10,人工成本情况指标!$D$2:$F$22,2,0),"此人工资低于最低工资标准","")))</f>
        <v/>
      </c>
      <c r="S429" s="111" t="str">
        <f t="shared" si="13"/>
        <v/>
      </c>
    </row>
    <row r="430" spans="1:19" s="93" customFormat="1" ht="20" customHeight="1">
      <c r="A430" s="107">
        <v>426</v>
      </c>
      <c r="B430" s="99"/>
      <c r="C430" s="99"/>
      <c r="D430" s="100"/>
      <c r="E430" s="99"/>
      <c r="F430" s="96"/>
      <c r="G430" s="98"/>
      <c r="H430" s="97"/>
      <c r="I430" s="99"/>
      <c r="J430" s="101"/>
      <c r="K430" s="101"/>
      <c r="L430" s="108">
        <f t="shared" si="12"/>
        <v>0</v>
      </c>
      <c r="M430" s="102"/>
      <c r="N430" s="103"/>
      <c r="O430" s="104"/>
      <c r="P430" s="104"/>
      <c r="Q430" s="105"/>
      <c r="R430" s="110" t="str">
        <f>IF(L430=0,"",IF(ISNA(VLOOKUP(企业人工成本情况!$C$10,人工成本情况指标!$D$1:$F$22,2,0)),"请在表一中填写所属地区信息",IF((N430+O430+P430)/J430*21.75&lt;VLOOKUP(企业人工成本情况!$C$10,人工成本情况指标!$D$2:$F$22,2,0),"此人工资低于最低工资标准","")))</f>
        <v/>
      </c>
      <c r="S430" s="111" t="str">
        <f t="shared" si="13"/>
        <v/>
      </c>
    </row>
    <row r="431" spans="1:19" s="93" customFormat="1" ht="20" customHeight="1">
      <c r="A431" s="107">
        <v>427</v>
      </c>
      <c r="B431" s="99"/>
      <c r="C431" s="99"/>
      <c r="D431" s="100"/>
      <c r="E431" s="99"/>
      <c r="F431" s="96"/>
      <c r="G431" s="98"/>
      <c r="H431" s="97"/>
      <c r="I431" s="99"/>
      <c r="J431" s="101"/>
      <c r="K431" s="101"/>
      <c r="L431" s="108">
        <f t="shared" si="12"/>
        <v>0</v>
      </c>
      <c r="M431" s="102"/>
      <c r="N431" s="103"/>
      <c r="O431" s="104"/>
      <c r="P431" s="104"/>
      <c r="Q431" s="105"/>
      <c r="R431" s="110" t="str">
        <f>IF(L431=0,"",IF(ISNA(VLOOKUP(企业人工成本情况!$C$10,人工成本情况指标!$D$1:$F$22,2,0)),"请在表一中填写所属地区信息",IF((N431+O431+P431)/J431*21.75&lt;VLOOKUP(企业人工成本情况!$C$10,人工成本情况指标!$D$2:$F$22,2,0),"此人工资低于最低工资标准","")))</f>
        <v/>
      </c>
      <c r="S431" s="111" t="str">
        <f t="shared" si="13"/>
        <v/>
      </c>
    </row>
    <row r="432" spans="1:19" s="93" customFormat="1" ht="20" customHeight="1">
      <c r="A432" s="106">
        <v>428</v>
      </c>
      <c r="B432" s="99"/>
      <c r="C432" s="99"/>
      <c r="D432" s="100"/>
      <c r="E432" s="99"/>
      <c r="F432" s="96"/>
      <c r="G432" s="98"/>
      <c r="H432" s="97"/>
      <c r="I432" s="99"/>
      <c r="J432" s="101"/>
      <c r="K432" s="101"/>
      <c r="L432" s="108">
        <f t="shared" si="12"/>
        <v>0</v>
      </c>
      <c r="M432" s="102"/>
      <c r="N432" s="103"/>
      <c r="O432" s="104"/>
      <c r="P432" s="104"/>
      <c r="Q432" s="105"/>
      <c r="R432" s="110" t="str">
        <f>IF(L432=0,"",IF(ISNA(VLOOKUP(企业人工成本情况!$C$10,人工成本情况指标!$D$1:$F$22,2,0)),"请在表一中填写所属地区信息",IF((N432+O432+P432)/J432*21.75&lt;VLOOKUP(企业人工成本情况!$C$10,人工成本情况指标!$D$2:$F$22,2,0),"此人工资低于最低工资标准","")))</f>
        <v/>
      </c>
      <c r="S432" s="111" t="str">
        <f t="shared" si="13"/>
        <v/>
      </c>
    </row>
    <row r="433" spans="1:19" s="93" customFormat="1" ht="20" customHeight="1">
      <c r="A433" s="107">
        <v>429</v>
      </c>
      <c r="B433" s="99"/>
      <c r="C433" s="99"/>
      <c r="D433" s="100"/>
      <c r="E433" s="99"/>
      <c r="F433" s="96"/>
      <c r="G433" s="98"/>
      <c r="H433" s="97"/>
      <c r="I433" s="99"/>
      <c r="J433" s="101"/>
      <c r="K433" s="101"/>
      <c r="L433" s="108">
        <f t="shared" si="12"/>
        <v>0</v>
      </c>
      <c r="M433" s="102"/>
      <c r="N433" s="103"/>
      <c r="O433" s="104"/>
      <c r="P433" s="104"/>
      <c r="Q433" s="105"/>
      <c r="R433" s="110" t="str">
        <f>IF(L433=0,"",IF(ISNA(VLOOKUP(企业人工成本情况!$C$10,人工成本情况指标!$D$1:$F$22,2,0)),"请在表一中填写所属地区信息",IF((N433+O433+P433)/J433*21.75&lt;VLOOKUP(企业人工成本情况!$C$10,人工成本情况指标!$D$2:$F$22,2,0),"此人工资低于最低工资标准","")))</f>
        <v/>
      </c>
      <c r="S433" s="111" t="str">
        <f t="shared" si="13"/>
        <v/>
      </c>
    </row>
    <row r="434" spans="1:19" s="93" customFormat="1" ht="20" customHeight="1">
      <c r="A434" s="107">
        <v>430</v>
      </c>
      <c r="B434" s="99"/>
      <c r="C434" s="99"/>
      <c r="D434" s="100"/>
      <c r="E434" s="99"/>
      <c r="F434" s="96"/>
      <c r="G434" s="98"/>
      <c r="H434" s="97"/>
      <c r="I434" s="99"/>
      <c r="J434" s="101"/>
      <c r="K434" s="101"/>
      <c r="L434" s="108">
        <f t="shared" si="12"/>
        <v>0</v>
      </c>
      <c r="M434" s="102"/>
      <c r="N434" s="103"/>
      <c r="O434" s="104"/>
      <c r="P434" s="104"/>
      <c r="Q434" s="105"/>
      <c r="R434" s="110" t="str">
        <f>IF(L434=0,"",IF(ISNA(VLOOKUP(企业人工成本情况!$C$10,人工成本情况指标!$D$1:$F$22,2,0)),"请在表一中填写所属地区信息",IF((N434+O434+P434)/J434*21.75&lt;VLOOKUP(企业人工成本情况!$C$10,人工成本情况指标!$D$2:$F$22,2,0),"此人工资低于最低工资标准","")))</f>
        <v/>
      </c>
      <c r="S434" s="111" t="str">
        <f t="shared" si="13"/>
        <v/>
      </c>
    </row>
    <row r="435" spans="1:19" s="93" customFormat="1" ht="20" customHeight="1">
      <c r="A435" s="107">
        <v>431</v>
      </c>
      <c r="B435" s="99"/>
      <c r="C435" s="99"/>
      <c r="D435" s="100"/>
      <c r="E435" s="99"/>
      <c r="F435" s="96"/>
      <c r="G435" s="98"/>
      <c r="H435" s="97"/>
      <c r="I435" s="99"/>
      <c r="J435" s="101"/>
      <c r="K435" s="101"/>
      <c r="L435" s="108">
        <f t="shared" si="12"/>
        <v>0</v>
      </c>
      <c r="M435" s="102"/>
      <c r="N435" s="103"/>
      <c r="O435" s="104"/>
      <c r="P435" s="104"/>
      <c r="Q435" s="105"/>
      <c r="R435" s="110" t="str">
        <f>IF(L435=0,"",IF(ISNA(VLOOKUP(企业人工成本情况!$C$10,人工成本情况指标!$D$1:$F$22,2,0)),"请在表一中填写所属地区信息",IF((N435+O435+P435)/J435*21.75&lt;VLOOKUP(企业人工成本情况!$C$10,人工成本情况指标!$D$2:$F$22,2,0),"此人工资低于最低工资标准","")))</f>
        <v/>
      </c>
      <c r="S435" s="111" t="str">
        <f t="shared" si="13"/>
        <v/>
      </c>
    </row>
    <row r="436" spans="1:19" s="93" customFormat="1" ht="20" customHeight="1">
      <c r="A436" s="107">
        <v>432</v>
      </c>
      <c r="B436" s="99"/>
      <c r="C436" s="99"/>
      <c r="D436" s="100"/>
      <c r="E436" s="99"/>
      <c r="F436" s="96"/>
      <c r="G436" s="98"/>
      <c r="H436" s="97"/>
      <c r="I436" s="99"/>
      <c r="J436" s="101"/>
      <c r="K436" s="101"/>
      <c r="L436" s="108">
        <f t="shared" si="12"/>
        <v>0</v>
      </c>
      <c r="M436" s="102"/>
      <c r="N436" s="103"/>
      <c r="O436" s="104"/>
      <c r="P436" s="104"/>
      <c r="Q436" s="105"/>
      <c r="R436" s="110" t="str">
        <f>IF(L436=0,"",IF(ISNA(VLOOKUP(企业人工成本情况!$C$10,人工成本情况指标!$D$1:$F$22,2,0)),"请在表一中填写所属地区信息",IF((N436+O436+P436)/J436*21.75&lt;VLOOKUP(企业人工成本情况!$C$10,人工成本情况指标!$D$2:$F$22,2,0),"此人工资低于最低工资标准","")))</f>
        <v/>
      </c>
      <c r="S436" s="111" t="str">
        <f t="shared" si="13"/>
        <v/>
      </c>
    </row>
    <row r="437" spans="1:19" s="93" customFormat="1" ht="20" customHeight="1">
      <c r="A437" s="107">
        <v>433</v>
      </c>
      <c r="B437" s="99"/>
      <c r="C437" s="99"/>
      <c r="D437" s="100"/>
      <c r="E437" s="99"/>
      <c r="F437" s="96"/>
      <c r="G437" s="98"/>
      <c r="H437" s="97"/>
      <c r="I437" s="99"/>
      <c r="J437" s="101"/>
      <c r="K437" s="101"/>
      <c r="L437" s="108">
        <f t="shared" si="12"/>
        <v>0</v>
      </c>
      <c r="M437" s="102"/>
      <c r="N437" s="103"/>
      <c r="O437" s="104"/>
      <c r="P437" s="104"/>
      <c r="Q437" s="105"/>
      <c r="R437" s="110" t="str">
        <f>IF(L437=0,"",IF(ISNA(VLOOKUP(企业人工成本情况!$C$10,人工成本情况指标!$D$1:$F$22,2,0)),"请在表一中填写所属地区信息",IF((N437+O437+P437)/J437*21.75&lt;VLOOKUP(企业人工成本情况!$C$10,人工成本情况指标!$D$2:$F$22,2,0),"此人工资低于最低工资标准","")))</f>
        <v/>
      </c>
      <c r="S437" s="111" t="str">
        <f t="shared" si="13"/>
        <v/>
      </c>
    </row>
    <row r="438" spans="1:19" s="93" customFormat="1" ht="20" customHeight="1">
      <c r="A438" s="107">
        <v>434</v>
      </c>
      <c r="B438" s="99"/>
      <c r="C438" s="99"/>
      <c r="D438" s="100"/>
      <c r="E438" s="99"/>
      <c r="F438" s="96"/>
      <c r="G438" s="98"/>
      <c r="H438" s="97"/>
      <c r="I438" s="99"/>
      <c r="J438" s="101"/>
      <c r="K438" s="101"/>
      <c r="L438" s="108">
        <f t="shared" si="12"/>
        <v>0</v>
      </c>
      <c r="M438" s="102"/>
      <c r="N438" s="103"/>
      <c r="O438" s="104"/>
      <c r="P438" s="104"/>
      <c r="Q438" s="105"/>
      <c r="R438" s="110" t="str">
        <f>IF(L438=0,"",IF(ISNA(VLOOKUP(企业人工成本情况!$C$10,人工成本情况指标!$D$1:$F$22,2,0)),"请在表一中填写所属地区信息",IF((N438+O438+P438)/J438*21.75&lt;VLOOKUP(企业人工成本情况!$C$10,人工成本情况指标!$D$2:$F$22,2,0),"此人工资低于最低工资标准","")))</f>
        <v/>
      </c>
      <c r="S438" s="111" t="str">
        <f t="shared" si="13"/>
        <v/>
      </c>
    </row>
    <row r="439" spans="1:19" s="93" customFormat="1" ht="20" customHeight="1">
      <c r="A439" s="106">
        <v>435</v>
      </c>
      <c r="B439" s="99"/>
      <c r="C439" s="99"/>
      <c r="D439" s="100"/>
      <c r="E439" s="99"/>
      <c r="F439" s="96"/>
      <c r="G439" s="98"/>
      <c r="H439" s="97"/>
      <c r="I439" s="99"/>
      <c r="J439" s="101"/>
      <c r="K439" s="101"/>
      <c r="L439" s="108">
        <f t="shared" si="12"/>
        <v>0</v>
      </c>
      <c r="M439" s="102"/>
      <c r="N439" s="103"/>
      <c r="O439" s="104"/>
      <c r="P439" s="104"/>
      <c r="Q439" s="105"/>
      <c r="R439" s="110" t="str">
        <f>IF(L439=0,"",IF(ISNA(VLOOKUP(企业人工成本情况!$C$10,人工成本情况指标!$D$1:$F$22,2,0)),"请在表一中填写所属地区信息",IF((N439+O439+P439)/J439*21.75&lt;VLOOKUP(企业人工成本情况!$C$10,人工成本情况指标!$D$2:$F$22,2,0),"此人工资低于最低工资标准","")))</f>
        <v/>
      </c>
      <c r="S439" s="111" t="str">
        <f t="shared" si="13"/>
        <v/>
      </c>
    </row>
    <row r="440" spans="1:19" s="93" customFormat="1" ht="20" customHeight="1">
      <c r="A440" s="107">
        <v>436</v>
      </c>
      <c r="B440" s="99"/>
      <c r="C440" s="99"/>
      <c r="D440" s="100"/>
      <c r="E440" s="99"/>
      <c r="F440" s="96"/>
      <c r="G440" s="98"/>
      <c r="H440" s="97"/>
      <c r="I440" s="99"/>
      <c r="J440" s="101"/>
      <c r="K440" s="101"/>
      <c r="L440" s="108">
        <f t="shared" si="12"/>
        <v>0</v>
      </c>
      <c r="M440" s="102"/>
      <c r="N440" s="103"/>
      <c r="O440" s="104"/>
      <c r="P440" s="104"/>
      <c r="Q440" s="105"/>
      <c r="R440" s="110" t="str">
        <f>IF(L440=0,"",IF(ISNA(VLOOKUP(企业人工成本情况!$C$10,人工成本情况指标!$D$1:$F$22,2,0)),"请在表一中填写所属地区信息",IF((N440+O440+P440)/J440*21.75&lt;VLOOKUP(企业人工成本情况!$C$10,人工成本情况指标!$D$2:$F$22,2,0),"此人工资低于最低工资标准","")))</f>
        <v/>
      </c>
      <c r="S440" s="111" t="str">
        <f t="shared" si="13"/>
        <v/>
      </c>
    </row>
    <row r="441" spans="1:19" s="93" customFormat="1" ht="20" customHeight="1">
      <c r="A441" s="107">
        <v>437</v>
      </c>
      <c r="B441" s="99"/>
      <c r="C441" s="99"/>
      <c r="D441" s="100"/>
      <c r="E441" s="99"/>
      <c r="F441" s="96"/>
      <c r="G441" s="98"/>
      <c r="H441" s="97"/>
      <c r="I441" s="99"/>
      <c r="J441" s="101"/>
      <c r="K441" s="101"/>
      <c r="L441" s="108">
        <f t="shared" si="12"/>
        <v>0</v>
      </c>
      <c r="M441" s="102"/>
      <c r="N441" s="103"/>
      <c r="O441" s="104"/>
      <c r="P441" s="104"/>
      <c r="Q441" s="105"/>
      <c r="R441" s="110" t="str">
        <f>IF(L441=0,"",IF(ISNA(VLOOKUP(企业人工成本情况!$C$10,人工成本情况指标!$D$1:$F$22,2,0)),"请在表一中填写所属地区信息",IF((N441+O441+P441)/J441*21.75&lt;VLOOKUP(企业人工成本情况!$C$10,人工成本情况指标!$D$2:$F$22,2,0),"此人工资低于最低工资标准","")))</f>
        <v/>
      </c>
      <c r="S441" s="111" t="str">
        <f t="shared" si="13"/>
        <v/>
      </c>
    </row>
    <row r="442" spans="1:19" s="93" customFormat="1" ht="20" customHeight="1">
      <c r="A442" s="107">
        <v>438</v>
      </c>
      <c r="B442" s="99"/>
      <c r="C442" s="99"/>
      <c r="D442" s="100"/>
      <c r="E442" s="99"/>
      <c r="F442" s="96"/>
      <c r="G442" s="98"/>
      <c r="H442" s="97"/>
      <c r="I442" s="99"/>
      <c r="J442" s="101"/>
      <c r="K442" s="101"/>
      <c r="L442" s="108">
        <f t="shared" si="12"/>
        <v>0</v>
      </c>
      <c r="M442" s="102"/>
      <c r="N442" s="103"/>
      <c r="O442" s="104"/>
      <c r="P442" s="104"/>
      <c r="Q442" s="105"/>
      <c r="R442" s="110" t="str">
        <f>IF(L442=0,"",IF(ISNA(VLOOKUP(企业人工成本情况!$C$10,人工成本情况指标!$D$1:$F$22,2,0)),"请在表一中填写所属地区信息",IF((N442+O442+P442)/J442*21.75&lt;VLOOKUP(企业人工成本情况!$C$10,人工成本情况指标!$D$2:$F$22,2,0),"此人工资低于最低工资标准","")))</f>
        <v/>
      </c>
      <c r="S442" s="111" t="str">
        <f t="shared" si="13"/>
        <v/>
      </c>
    </row>
    <row r="443" spans="1:19" s="93" customFormat="1" ht="20" customHeight="1">
      <c r="A443" s="107">
        <v>439</v>
      </c>
      <c r="B443" s="99"/>
      <c r="C443" s="99"/>
      <c r="D443" s="100"/>
      <c r="E443" s="99"/>
      <c r="F443" s="96"/>
      <c r="G443" s="98"/>
      <c r="H443" s="97"/>
      <c r="I443" s="99"/>
      <c r="J443" s="101"/>
      <c r="K443" s="101"/>
      <c r="L443" s="108">
        <f t="shared" si="12"/>
        <v>0</v>
      </c>
      <c r="M443" s="102"/>
      <c r="N443" s="103"/>
      <c r="O443" s="104"/>
      <c r="P443" s="104"/>
      <c r="Q443" s="105"/>
      <c r="R443" s="110" t="str">
        <f>IF(L443=0,"",IF(ISNA(VLOOKUP(企业人工成本情况!$C$10,人工成本情况指标!$D$1:$F$22,2,0)),"请在表一中填写所属地区信息",IF((N443+O443+P443)/J443*21.75&lt;VLOOKUP(企业人工成本情况!$C$10,人工成本情况指标!$D$2:$F$22,2,0),"此人工资低于最低工资标准","")))</f>
        <v/>
      </c>
      <c r="S443" s="111" t="str">
        <f t="shared" si="13"/>
        <v/>
      </c>
    </row>
    <row r="444" spans="1:19" s="93" customFormat="1" ht="20" customHeight="1">
      <c r="A444" s="107">
        <v>440</v>
      </c>
      <c r="B444" s="99"/>
      <c r="C444" s="99"/>
      <c r="D444" s="100"/>
      <c r="E444" s="99"/>
      <c r="F444" s="96"/>
      <c r="G444" s="98"/>
      <c r="H444" s="97"/>
      <c r="I444" s="99"/>
      <c r="J444" s="101"/>
      <c r="K444" s="101"/>
      <c r="L444" s="108">
        <f t="shared" si="12"/>
        <v>0</v>
      </c>
      <c r="M444" s="102"/>
      <c r="N444" s="103"/>
      <c r="O444" s="104"/>
      <c r="P444" s="104"/>
      <c r="Q444" s="105"/>
      <c r="R444" s="110" t="str">
        <f>IF(L444=0,"",IF(ISNA(VLOOKUP(企业人工成本情况!$C$10,人工成本情况指标!$D$1:$F$22,2,0)),"请在表一中填写所属地区信息",IF((N444+O444+P444)/J444*21.75&lt;VLOOKUP(企业人工成本情况!$C$10,人工成本情况指标!$D$2:$F$22,2,0),"此人工资低于最低工资标准","")))</f>
        <v/>
      </c>
      <c r="S444" s="111" t="str">
        <f t="shared" si="13"/>
        <v/>
      </c>
    </row>
    <row r="445" spans="1:19" s="93" customFormat="1" ht="20" customHeight="1">
      <c r="A445" s="107">
        <v>441</v>
      </c>
      <c r="B445" s="99"/>
      <c r="C445" s="99"/>
      <c r="D445" s="100"/>
      <c r="E445" s="99"/>
      <c r="F445" s="96"/>
      <c r="G445" s="98"/>
      <c r="H445" s="97"/>
      <c r="I445" s="99"/>
      <c r="J445" s="101"/>
      <c r="K445" s="101"/>
      <c r="L445" s="108">
        <f t="shared" si="12"/>
        <v>0</v>
      </c>
      <c r="M445" s="102"/>
      <c r="N445" s="103"/>
      <c r="O445" s="104"/>
      <c r="P445" s="104"/>
      <c r="Q445" s="105"/>
      <c r="R445" s="110" t="str">
        <f>IF(L445=0,"",IF(ISNA(VLOOKUP(企业人工成本情况!$C$10,人工成本情况指标!$D$1:$F$22,2,0)),"请在表一中填写所属地区信息",IF((N445+O445+P445)/J445*21.75&lt;VLOOKUP(企业人工成本情况!$C$10,人工成本情况指标!$D$2:$F$22,2,0),"此人工资低于最低工资标准","")))</f>
        <v/>
      </c>
      <c r="S445" s="111" t="str">
        <f t="shared" si="13"/>
        <v/>
      </c>
    </row>
    <row r="446" spans="1:19" s="93" customFormat="1" ht="20" customHeight="1">
      <c r="A446" s="106">
        <v>442</v>
      </c>
      <c r="B446" s="99"/>
      <c r="C446" s="99"/>
      <c r="D446" s="100"/>
      <c r="E446" s="99"/>
      <c r="F446" s="96"/>
      <c r="G446" s="98"/>
      <c r="H446" s="97"/>
      <c r="I446" s="99"/>
      <c r="J446" s="101"/>
      <c r="K446" s="101"/>
      <c r="L446" s="108">
        <f t="shared" si="12"/>
        <v>0</v>
      </c>
      <c r="M446" s="102"/>
      <c r="N446" s="103"/>
      <c r="O446" s="104"/>
      <c r="P446" s="104"/>
      <c r="Q446" s="105"/>
      <c r="R446" s="110" t="str">
        <f>IF(L446=0,"",IF(ISNA(VLOOKUP(企业人工成本情况!$C$10,人工成本情况指标!$D$1:$F$22,2,0)),"请在表一中填写所属地区信息",IF((N446+O446+P446)/J446*21.75&lt;VLOOKUP(企业人工成本情况!$C$10,人工成本情况指标!$D$2:$F$22,2,0),"此人工资低于最低工资标准","")))</f>
        <v/>
      </c>
      <c r="S446" s="111" t="str">
        <f t="shared" si="13"/>
        <v/>
      </c>
    </row>
    <row r="447" spans="1:19" s="93" customFormat="1" ht="20" customHeight="1">
      <c r="A447" s="107">
        <v>443</v>
      </c>
      <c r="B447" s="99"/>
      <c r="C447" s="99"/>
      <c r="D447" s="100"/>
      <c r="E447" s="99"/>
      <c r="F447" s="96"/>
      <c r="G447" s="98"/>
      <c r="H447" s="97"/>
      <c r="I447" s="99"/>
      <c r="J447" s="101"/>
      <c r="K447" s="101"/>
      <c r="L447" s="108">
        <f t="shared" si="12"/>
        <v>0</v>
      </c>
      <c r="M447" s="102"/>
      <c r="N447" s="103"/>
      <c r="O447" s="104"/>
      <c r="P447" s="104"/>
      <c r="Q447" s="105"/>
      <c r="R447" s="110" t="str">
        <f>IF(L447=0,"",IF(ISNA(VLOOKUP(企业人工成本情况!$C$10,人工成本情况指标!$D$1:$F$22,2,0)),"请在表一中填写所属地区信息",IF((N447+O447+P447)/J447*21.75&lt;VLOOKUP(企业人工成本情况!$C$10,人工成本情况指标!$D$2:$F$22,2,0),"此人工资低于最低工资标准","")))</f>
        <v/>
      </c>
      <c r="S447" s="111" t="str">
        <f t="shared" si="13"/>
        <v/>
      </c>
    </row>
    <row r="448" spans="1:19" s="93" customFormat="1" ht="20" customHeight="1">
      <c r="A448" s="107">
        <v>444</v>
      </c>
      <c r="B448" s="99"/>
      <c r="C448" s="99"/>
      <c r="D448" s="100"/>
      <c r="E448" s="99"/>
      <c r="F448" s="96"/>
      <c r="G448" s="98"/>
      <c r="H448" s="97"/>
      <c r="I448" s="99"/>
      <c r="J448" s="101"/>
      <c r="K448" s="101"/>
      <c r="L448" s="108">
        <f t="shared" si="12"/>
        <v>0</v>
      </c>
      <c r="M448" s="102"/>
      <c r="N448" s="103"/>
      <c r="O448" s="104"/>
      <c r="P448" s="104"/>
      <c r="Q448" s="105"/>
      <c r="R448" s="110" t="str">
        <f>IF(L448=0,"",IF(ISNA(VLOOKUP(企业人工成本情况!$C$10,人工成本情况指标!$D$1:$F$22,2,0)),"请在表一中填写所属地区信息",IF((N448+O448+P448)/J448*21.75&lt;VLOOKUP(企业人工成本情况!$C$10,人工成本情况指标!$D$2:$F$22,2,0),"此人工资低于最低工资标准","")))</f>
        <v/>
      </c>
      <c r="S448" s="111" t="str">
        <f t="shared" si="13"/>
        <v/>
      </c>
    </row>
    <row r="449" spans="1:19" s="93" customFormat="1" ht="20" customHeight="1">
      <c r="A449" s="107">
        <v>445</v>
      </c>
      <c r="B449" s="99"/>
      <c r="C449" s="99"/>
      <c r="D449" s="100"/>
      <c r="E449" s="99"/>
      <c r="F449" s="96"/>
      <c r="G449" s="98"/>
      <c r="H449" s="97"/>
      <c r="I449" s="99"/>
      <c r="J449" s="101"/>
      <c r="K449" s="101"/>
      <c r="L449" s="108">
        <f t="shared" si="12"/>
        <v>0</v>
      </c>
      <c r="M449" s="102"/>
      <c r="N449" s="103"/>
      <c r="O449" s="104"/>
      <c r="P449" s="104"/>
      <c r="Q449" s="105"/>
      <c r="R449" s="110" t="str">
        <f>IF(L449=0,"",IF(ISNA(VLOOKUP(企业人工成本情况!$C$10,人工成本情况指标!$D$1:$F$22,2,0)),"请在表一中填写所属地区信息",IF((N449+O449+P449)/J449*21.75&lt;VLOOKUP(企业人工成本情况!$C$10,人工成本情况指标!$D$2:$F$22,2,0),"此人工资低于最低工资标准","")))</f>
        <v/>
      </c>
      <c r="S449" s="111" t="str">
        <f t="shared" si="13"/>
        <v/>
      </c>
    </row>
    <row r="450" spans="1:19" s="93" customFormat="1" ht="20" customHeight="1">
      <c r="A450" s="107">
        <v>446</v>
      </c>
      <c r="B450" s="99"/>
      <c r="C450" s="99"/>
      <c r="D450" s="100"/>
      <c r="E450" s="99"/>
      <c r="F450" s="96"/>
      <c r="G450" s="98"/>
      <c r="H450" s="97"/>
      <c r="I450" s="99"/>
      <c r="J450" s="101"/>
      <c r="K450" s="101"/>
      <c r="L450" s="108">
        <f t="shared" si="12"/>
        <v>0</v>
      </c>
      <c r="M450" s="102"/>
      <c r="N450" s="103"/>
      <c r="O450" s="104"/>
      <c r="P450" s="104"/>
      <c r="Q450" s="105"/>
      <c r="R450" s="110" t="str">
        <f>IF(L450=0,"",IF(ISNA(VLOOKUP(企业人工成本情况!$C$10,人工成本情况指标!$D$1:$F$22,2,0)),"请在表一中填写所属地区信息",IF((N450+O450+P450)/J450*21.75&lt;VLOOKUP(企业人工成本情况!$C$10,人工成本情况指标!$D$2:$F$22,2,0),"此人工资低于最低工资标准","")))</f>
        <v/>
      </c>
      <c r="S450" s="111" t="str">
        <f t="shared" si="13"/>
        <v/>
      </c>
    </row>
    <row r="451" spans="1:19" s="93" customFormat="1" ht="20" customHeight="1">
      <c r="A451" s="107">
        <v>447</v>
      </c>
      <c r="B451" s="99"/>
      <c r="C451" s="99"/>
      <c r="D451" s="100"/>
      <c r="E451" s="99"/>
      <c r="F451" s="96"/>
      <c r="G451" s="98"/>
      <c r="H451" s="97"/>
      <c r="I451" s="99"/>
      <c r="J451" s="101"/>
      <c r="K451" s="101"/>
      <c r="L451" s="108">
        <f t="shared" si="12"/>
        <v>0</v>
      </c>
      <c r="M451" s="102"/>
      <c r="N451" s="103"/>
      <c r="O451" s="104"/>
      <c r="P451" s="104"/>
      <c r="Q451" s="105"/>
      <c r="R451" s="110" t="str">
        <f>IF(L451=0,"",IF(ISNA(VLOOKUP(企业人工成本情况!$C$10,人工成本情况指标!$D$1:$F$22,2,0)),"请在表一中填写所属地区信息",IF((N451+O451+P451)/J451*21.75&lt;VLOOKUP(企业人工成本情况!$C$10,人工成本情况指标!$D$2:$F$22,2,0),"此人工资低于最低工资标准","")))</f>
        <v/>
      </c>
      <c r="S451" s="111" t="str">
        <f t="shared" si="13"/>
        <v/>
      </c>
    </row>
    <row r="452" spans="1:19" s="93" customFormat="1" ht="20" customHeight="1">
      <c r="A452" s="107">
        <v>448</v>
      </c>
      <c r="B452" s="99"/>
      <c r="C452" s="99"/>
      <c r="D452" s="100"/>
      <c r="E452" s="99"/>
      <c r="F452" s="96"/>
      <c r="G452" s="98"/>
      <c r="H452" s="97"/>
      <c r="I452" s="99"/>
      <c r="J452" s="101"/>
      <c r="K452" s="101"/>
      <c r="L452" s="108">
        <f t="shared" ref="L452:L504" si="14">SUM(N452:Q452)</f>
        <v>0</v>
      </c>
      <c r="M452" s="102"/>
      <c r="N452" s="103"/>
      <c r="O452" s="104"/>
      <c r="P452" s="104"/>
      <c r="Q452" s="105"/>
      <c r="R452" s="110" t="str">
        <f>IF(L452=0,"",IF(ISNA(VLOOKUP(企业人工成本情况!$C$10,人工成本情况指标!$D$1:$F$22,2,0)),"请在表一中填写所属地区信息",IF((N452+O452+P452)/J452*21.75&lt;VLOOKUP(企业人工成本情况!$C$10,人工成本情况指标!$D$2:$F$22,2,0),"此人工资低于最低工资标准","")))</f>
        <v/>
      </c>
      <c r="S452" s="111" t="str">
        <f t="shared" si="13"/>
        <v/>
      </c>
    </row>
    <row r="453" spans="1:19" s="93" customFormat="1" ht="20" customHeight="1">
      <c r="A453" s="106">
        <v>449</v>
      </c>
      <c r="B453" s="99"/>
      <c r="C453" s="99"/>
      <c r="D453" s="100"/>
      <c r="E453" s="99"/>
      <c r="F453" s="96"/>
      <c r="G453" s="98"/>
      <c r="H453" s="97"/>
      <c r="I453" s="99"/>
      <c r="J453" s="101"/>
      <c r="K453" s="101"/>
      <c r="L453" s="108">
        <f t="shared" si="14"/>
        <v>0</v>
      </c>
      <c r="M453" s="102"/>
      <c r="N453" s="103"/>
      <c r="O453" s="104"/>
      <c r="P453" s="104"/>
      <c r="Q453" s="105"/>
      <c r="R453" s="110" t="str">
        <f>IF(L453=0,"",IF(ISNA(VLOOKUP(企业人工成本情况!$C$10,人工成本情况指标!$D$1:$F$22,2,0)),"请在表一中填写所属地区信息",IF((N453+O453+P453)/J453*21.75&lt;VLOOKUP(企业人工成本情况!$C$10,人工成本情况指标!$D$2:$F$22,2,0),"此人工资低于最低工资标准","")))</f>
        <v/>
      </c>
      <c r="S453" s="111" t="str">
        <f t="shared" ref="S453:S504" si="15">IF(AND(C453="",E453=""),"",IF(E453-C453&lt;12,"参加工作时间-当年计算的实际年龄，应大于等于16并且小于等于65",IF(E453-C453&gt;65,"参加工作时间-当年计算的实际年龄，应大于等于16并且小于等于65",IF(E453=C453="","",""))))</f>
        <v/>
      </c>
    </row>
    <row r="454" spans="1:19" s="93" customFormat="1" ht="20" customHeight="1">
      <c r="A454" s="107">
        <v>450</v>
      </c>
      <c r="B454" s="99"/>
      <c r="C454" s="99"/>
      <c r="D454" s="100"/>
      <c r="E454" s="99"/>
      <c r="F454" s="96"/>
      <c r="G454" s="98"/>
      <c r="H454" s="97"/>
      <c r="I454" s="99"/>
      <c r="J454" s="101"/>
      <c r="K454" s="101"/>
      <c r="L454" s="108">
        <f t="shared" si="14"/>
        <v>0</v>
      </c>
      <c r="M454" s="102"/>
      <c r="N454" s="103"/>
      <c r="O454" s="104"/>
      <c r="P454" s="104"/>
      <c r="Q454" s="105"/>
      <c r="R454" s="110" t="str">
        <f>IF(L454=0,"",IF(ISNA(VLOOKUP(企业人工成本情况!$C$10,人工成本情况指标!$D$1:$F$22,2,0)),"请在表一中填写所属地区信息",IF((N454+O454+P454)/J454*21.75&lt;VLOOKUP(企业人工成本情况!$C$10,人工成本情况指标!$D$2:$F$22,2,0),"此人工资低于最低工资标准","")))</f>
        <v/>
      </c>
      <c r="S454" s="111" t="str">
        <f t="shared" si="15"/>
        <v/>
      </c>
    </row>
    <row r="455" spans="1:19" s="93" customFormat="1" ht="20" customHeight="1">
      <c r="A455" s="107">
        <v>451</v>
      </c>
      <c r="B455" s="99"/>
      <c r="C455" s="99"/>
      <c r="D455" s="100"/>
      <c r="E455" s="99"/>
      <c r="F455" s="96"/>
      <c r="G455" s="98"/>
      <c r="H455" s="97"/>
      <c r="I455" s="99"/>
      <c r="J455" s="101"/>
      <c r="K455" s="101"/>
      <c r="L455" s="108">
        <f t="shared" si="14"/>
        <v>0</v>
      </c>
      <c r="M455" s="102"/>
      <c r="N455" s="103"/>
      <c r="O455" s="104"/>
      <c r="P455" s="104"/>
      <c r="Q455" s="105"/>
      <c r="R455" s="110" t="str">
        <f>IF(L455=0,"",IF(ISNA(VLOOKUP(企业人工成本情况!$C$10,人工成本情况指标!$D$1:$F$22,2,0)),"请在表一中填写所属地区信息",IF((N455+O455+P455)/J455*21.75&lt;VLOOKUP(企业人工成本情况!$C$10,人工成本情况指标!$D$2:$F$22,2,0),"此人工资低于最低工资标准","")))</f>
        <v/>
      </c>
      <c r="S455" s="111" t="str">
        <f t="shared" si="15"/>
        <v/>
      </c>
    </row>
    <row r="456" spans="1:19" s="93" customFormat="1" ht="20" customHeight="1">
      <c r="A456" s="107">
        <v>452</v>
      </c>
      <c r="B456" s="99"/>
      <c r="C456" s="99"/>
      <c r="D456" s="100"/>
      <c r="E456" s="99"/>
      <c r="F456" s="96"/>
      <c r="G456" s="98"/>
      <c r="H456" s="97"/>
      <c r="I456" s="99"/>
      <c r="J456" s="101"/>
      <c r="K456" s="101"/>
      <c r="L456" s="108">
        <f t="shared" si="14"/>
        <v>0</v>
      </c>
      <c r="M456" s="102"/>
      <c r="N456" s="103"/>
      <c r="O456" s="104"/>
      <c r="P456" s="104"/>
      <c r="Q456" s="105"/>
      <c r="R456" s="110" t="str">
        <f>IF(L456=0,"",IF(ISNA(VLOOKUP(企业人工成本情况!$C$10,人工成本情况指标!$D$1:$F$22,2,0)),"请在表一中填写所属地区信息",IF((N456+O456+P456)/J456*21.75&lt;VLOOKUP(企业人工成本情况!$C$10,人工成本情况指标!$D$2:$F$22,2,0),"此人工资低于最低工资标准","")))</f>
        <v/>
      </c>
      <c r="S456" s="111" t="str">
        <f t="shared" si="15"/>
        <v/>
      </c>
    </row>
    <row r="457" spans="1:19" s="93" customFormat="1" ht="20" customHeight="1">
      <c r="A457" s="107">
        <v>453</v>
      </c>
      <c r="B457" s="99"/>
      <c r="C457" s="99"/>
      <c r="D457" s="100"/>
      <c r="E457" s="99"/>
      <c r="F457" s="96"/>
      <c r="G457" s="98"/>
      <c r="H457" s="97"/>
      <c r="I457" s="99"/>
      <c r="J457" s="101"/>
      <c r="K457" s="101"/>
      <c r="L457" s="108">
        <f t="shared" si="14"/>
        <v>0</v>
      </c>
      <c r="M457" s="102"/>
      <c r="N457" s="103"/>
      <c r="O457" s="104"/>
      <c r="P457" s="104"/>
      <c r="Q457" s="105"/>
      <c r="R457" s="110" t="str">
        <f>IF(L457=0,"",IF(ISNA(VLOOKUP(企业人工成本情况!$C$10,人工成本情况指标!$D$1:$F$22,2,0)),"请在表一中填写所属地区信息",IF((N457+O457+P457)/J457*21.75&lt;VLOOKUP(企业人工成本情况!$C$10,人工成本情况指标!$D$2:$F$22,2,0),"此人工资低于最低工资标准","")))</f>
        <v/>
      </c>
      <c r="S457" s="111" t="str">
        <f t="shared" si="15"/>
        <v/>
      </c>
    </row>
    <row r="458" spans="1:19" s="93" customFormat="1" ht="20" customHeight="1">
      <c r="A458" s="107">
        <v>454</v>
      </c>
      <c r="B458" s="99"/>
      <c r="C458" s="99"/>
      <c r="D458" s="100"/>
      <c r="E458" s="99"/>
      <c r="F458" s="96"/>
      <c r="G458" s="98"/>
      <c r="H458" s="97"/>
      <c r="I458" s="99"/>
      <c r="J458" s="101"/>
      <c r="K458" s="101"/>
      <c r="L458" s="108">
        <f t="shared" si="14"/>
        <v>0</v>
      </c>
      <c r="M458" s="102"/>
      <c r="N458" s="103"/>
      <c r="O458" s="104"/>
      <c r="P458" s="104"/>
      <c r="Q458" s="105"/>
      <c r="R458" s="110" t="str">
        <f>IF(L458=0,"",IF(ISNA(VLOOKUP(企业人工成本情况!$C$10,人工成本情况指标!$D$1:$F$22,2,0)),"请在表一中填写所属地区信息",IF((N458+O458+P458)/J458*21.75&lt;VLOOKUP(企业人工成本情况!$C$10,人工成本情况指标!$D$2:$F$22,2,0),"此人工资低于最低工资标准","")))</f>
        <v/>
      </c>
      <c r="S458" s="111" t="str">
        <f t="shared" si="15"/>
        <v/>
      </c>
    </row>
    <row r="459" spans="1:19" s="93" customFormat="1" ht="20" customHeight="1">
      <c r="A459" s="107">
        <v>455</v>
      </c>
      <c r="B459" s="99"/>
      <c r="C459" s="99"/>
      <c r="D459" s="100"/>
      <c r="E459" s="99"/>
      <c r="F459" s="96"/>
      <c r="G459" s="98"/>
      <c r="H459" s="97"/>
      <c r="I459" s="99"/>
      <c r="J459" s="101"/>
      <c r="K459" s="101"/>
      <c r="L459" s="108">
        <f t="shared" si="14"/>
        <v>0</v>
      </c>
      <c r="M459" s="102"/>
      <c r="N459" s="103"/>
      <c r="O459" s="104"/>
      <c r="P459" s="104"/>
      <c r="Q459" s="105"/>
      <c r="R459" s="110" t="str">
        <f>IF(L459=0,"",IF(ISNA(VLOOKUP(企业人工成本情况!$C$10,人工成本情况指标!$D$1:$F$22,2,0)),"请在表一中填写所属地区信息",IF((N459+O459+P459)/J459*21.75&lt;VLOOKUP(企业人工成本情况!$C$10,人工成本情况指标!$D$2:$F$22,2,0),"此人工资低于最低工资标准","")))</f>
        <v/>
      </c>
      <c r="S459" s="111" t="str">
        <f t="shared" si="15"/>
        <v/>
      </c>
    </row>
    <row r="460" spans="1:19" s="93" customFormat="1" ht="20" customHeight="1">
      <c r="A460" s="106">
        <v>456</v>
      </c>
      <c r="B460" s="99"/>
      <c r="C460" s="99"/>
      <c r="D460" s="100"/>
      <c r="E460" s="99"/>
      <c r="F460" s="96"/>
      <c r="G460" s="98"/>
      <c r="H460" s="97"/>
      <c r="I460" s="99"/>
      <c r="J460" s="101"/>
      <c r="K460" s="101"/>
      <c r="L460" s="108">
        <f t="shared" si="14"/>
        <v>0</v>
      </c>
      <c r="M460" s="102"/>
      <c r="N460" s="103"/>
      <c r="O460" s="104"/>
      <c r="P460" s="104"/>
      <c r="Q460" s="105"/>
      <c r="R460" s="110" t="str">
        <f>IF(L460=0,"",IF(ISNA(VLOOKUP(企业人工成本情况!$C$10,人工成本情况指标!$D$1:$F$22,2,0)),"请在表一中填写所属地区信息",IF((N460+O460+P460)/J460*21.75&lt;VLOOKUP(企业人工成本情况!$C$10,人工成本情况指标!$D$2:$F$22,2,0),"此人工资低于最低工资标准","")))</f>
        <v/>
      </c>
      <c r="S460" s="111" t="str">
        <f t="shared" si="15"/>
        <v/>
      </c>
    </row>
    <row r="461" spans="1:19" s="93" customFormat="1" ht="20" customHeight="1">
      <c r="A461" s="107">
        <v>457</v>
      </c>
      <c r="B461" s="99"/>
      <c r="C461" s="99"/>
      <c r="D461" s="100"/>
      <c r="E461" s="99"/>
      <c r="F461" s="96"/>
      <c r="G461" s="98"/>
      <c r="H461" s="97"/>
      <c r="I461" s="99"/>
      <c r="J461" s="101"/>
      <c r="K461" s="101"/>
      <c r="L461" s="108">
        <f t="shared" si="14"/>
        <v>0</v>
      </c>
      <c r="M461" s="102"/>
      <c r="N461" s="103"/>
      <c r="O461" s="104"/>
      <c r="P461" s="104"/>
      <c r="Q461" s="105"/>
      <c r="R461" s="110" t="str">
        <f>IF(L461=0,"",IF(ISNA(VLOOKUP(企业人工成本情况!$C$10,人工成本情况指标!$D$1:$F$22,2,0)),"请在表一中填写所属地区信息",IF((N461+O461+P461)/J461*21.75&lt;VLOOKUP(企业人工成本情况!$C$10,人工成本情况指标!$D$2:$F$22,2,0),"此人工资低于最低工资标准","")))</f>
        <v/>
      </c>
      <c r="S461" s="111" t="str">
        <f t="shared" si="15"/>
        <v/>
      </c>
    </row>
    <row r="462" spans="1:19" s="93" customFormat="1" ht="20" customHeight="1">
      <c r="A462" s="107">
        <v>458</v>
      </c>
      <c r="B462" s="99"/>
      <c r="C462" s="99"/>
      <c r="D462" s="100"/>
      <c r="E462" s="99"/>
      <c r="F462" s="96"/>
      <c r="G462" s="98"/>
      <c r="H462" s="97"/>
      <c r="I462" s="99"/>
      <c r="J462" s="101"/>
      <c r="K462" s="101"/>
      <c r="L462" s="108">
        <f t="shared" si="14"/>
        <v>0</v>
      </c>
      <c r="M462" s="102"/>
      <c r="N462" s="103"/>
      <c r="O462" s="104"/>
      <c r="P462" s="104"/>
      <c r="Q462" s="105"/>
      <c r="R462" s="110" t="str">
        <f>IF(L462=0,"",IF(ISNA(VLOOKUP(企业人工成本情况!$C$10,人工成本情况指标!$D$1:$F$22,2,0)),"请在表一中填写所属地区信息",IF((N462+O462+P462)/J462*21.75&lt;VLOOKUP(企业人工成本情况!$C$10,人工成本情况指标!$D$2:$F$22,2,0),"此人工资低于最低工资标准","")))</f>
        <v/>
      </c>
      <c r="S462" s="111" t="str">
        <f t="shared" si="15"/>
        <v/>
      </c>
    </row>
    <row r="463" spans="1:19" s="93" customFormat="1" ht="20" customHeight="1">
      <c r="A463" s="107">
        <v>459</v>
      </c>
      <c r="B463" s="99"/>
      <c r="C463" s="99"/>
      <c r="D463" s="100"/>
      <c r="E463" s="99"/>
      <c r="F463" s="96"/>
      <c r="G463" s="98"/>
      <c r="H463" s="97"/>
      <c r="I463" s="99"/>
      <c r="J463" s="101"/>
      <c r="K463" s="101"/>
      <c r="L463" s="108">
        <f t="shared" si="14"/>
        <v>0</v>
      </c>
      <c r="M463" s="102"/>
      <c r="N463" s="103"/>
      <c r="O463" s="104"/>
      <c r="P463" s="104"/>
      <c r="Q463" s="105"/>
      <c r="R463" s="110" t="str">
        <f>IF(L463=0,"",IF(ISNA(VLOOKUP(企业人工成本情况!$C$10,人工成本情况指标!$D$1:$F$22,2,0)),"请在表一中填写所属地区信息",IF((N463+O463+P463)/J463*21.75&lt;VLOOKUP(企业人工成本情况!$C$10,人工成本情况指标!$D$2:$F$22,2,0),"此人工资低于最低工资标准","")))</f>
        <v/>
      </c>
      <c r="S463" s="111" t="str">
        <f t="shared" si="15"/>
        <v/>
      </c>
    </row>
    <row r="464" spans="1:19" s="93" customFormat="1" ht="20" customHeight="1">
      <c r="A464" s="107">
        <v>460</v>
      </c>
      <c r="B464" s="99"/>
      <c r="C464" s="99"/>
      <c r="D464" s="100"/>
      <c r="E464" s="99"/>
      <c r="F464" s="96"/>
      <c r="G464" s="98"/>
      <c r="H464" s="97"/>
      <c r="I464" s="99"/>
      <c r="J464" s="101"/>
      <c r="K464" s="101"/>
      <c r="L464" s="108">
        <f t="shared" si="14"/>
        <v>0</v>
      </c>
      <c r="M464" s="102"/>
      <c r="N464" s="103"/>
      <c r="O464" s="104"/>
      <c r="P464" s="104"/>
      <c r="Q464" s="105"/>
      <c r="R464" s="110" t="str">
        <f>IF(L464=0,"",IF(ISNA(VLOOKUP(企业人工成本情况!$C$10,人工成本情况指标!$D$1:$F$22,2,0)),"请在表一中填写所属地区信息",IF((N464+O464+P464)/J464*21.75&lt;VLOOKUP(企业人工成本情况!$C$10,人工成本情况指标!$D$2:$F$22,2,0),"此人工资低于最低工资标准","")))</f>
        <v/>
      </c>
      <c r="S464" s="111" t="str">
        <f t="shared" si="15"/>
        <v/>
      </c>
    </row>
    <row r="465" spans="1:19" s="93" customFormat="1" ht="20" customHeight="1">
      <c r="A465" s="107">
        <v>461</v>
      </c>
      <c r="B465" s="99"/>
      <c r="C465" s="99"/>
      <c r="D465" s="100"/>
      <c r="E465" s="99"/>
      <c r="F465" s="96"/>
      <c r="G465" s="98"/>
      <c r="H465" s="97"/>
      <c r="I465" s="99"/>
      <c r="J465" s="101"/>
      <c r="K465" s="101"/>
      <c r="L465" s="108">
        <f t="shared" si="14"/>
        <v>0</v>
      </c>
      <c r="M465" s="102"/>
      <c r="N465" s="103"/>
      <c r="O465" s="104"/>
      <c r="P465" s="104"/>
      <c r="Q465" s="105"/>
      <c r="R465" s="110" t="str">
        <f>IF(L465=0,"",IF(ISNA(VLOOKUP(企业人工成本情况!$C$10,人工成本情况指标!$D$1:$F$22,2,0)),"请在表一中填写所属地区信息",IF((N465+O465+P465)/J465*21.75&lt;VLOOKUP(企业人工成本情况!$C$10,人工成本情况指标!$D$2:$F$22,2,0),"此人工资低于最低工资标准","")))</f>
        <v/>
      </c>
      <c r="S465" s="111" t="str">
        <f t="shared" si="15"/>
        <v/>
      </c>
    </row>
    <row r="466" spans="1:19" s="93" customFormat="1" ht="20" customHeight="1">
      <c r="A466" s="107">
        <v>462</v>
      </c>
      <c r="B466" s="99"/>
      <c r="C466" s="99"/>
      <c r="D466" s="100"/>
      <c r="E466" s="99"/>
      <c r="F466" s="96"/>
      <c r="G466" s="98"/>
      <c r="H466" s="97"/>
      <c r="I466" s="99"/>
      <c r="J466" s="101"/>
      <c r="K466" s="101"/>
      <c r="L466" s="108">
        <f t="shared" si="14"/>
        <v>0</v>
      </c>
      <c r="M466" s="102"/>
      <c r="N466" s="103"/>
      <c r="O466" s="104"/>
      <c r="P466" s="104"/>
      <c r="Q466" s="105"/>
      <c r="R466" s="110" t="str">
        <f>IF(L466=0,"",IF(ISNA(VLOOKUP(企业人工成本情况!$C$10,人工成本情况指标!$D$1:$F$22,2,0)),"请在表一中填写所属地区信息",IF((N466+O466+P466)/J466*21.75&lt;VLOOKUP(企业人工成本情况!$C$10,人工成本情况指标!$D$2:$F$22,2,0),"此人工资低于最低工资标准","")))</f>
        <v/>
      </c>
      <c r="S466" s="111" t="str">
        <f t="shared" si="15"/>
        <v/>
      </c>
    </row>
    <row r="467" spans="1:19" s="93" customFormat="1" ht="20" customHeight="1">
      <c r="A467" s="106">
        <v>463</v>
      </c>
      <c r="B467" s="99"/>
      <c r="C467" s="99"/>
      <c r="D467" s="100"/>
      <c r="E467" s="99"/>
      <c r="F467" s="96"/>
      <c r="G467" s="98"/>
      <c r="H467" s="97"/>
      <c r="I467" s="99"/>
      <c r="J467" s="101"/>
      <c r="K467" s="101"/>
      <c r="L467" s="108">
        <f t="shared" si="14"/>
        <v>0</v>
      </c>
      <c r="M467" s="102"/>
      <c r="N467" s="103"/>
      <c r="O467" s="104"/>
      <c r="P467" s="104"/>
      <c r="Q467" s="105"/>
      <c r="R467" s="110" t="str">
        <f>IF(L467=0,"",IF(ISNA(VLOOKUP(企业人工成本情况!$C$10,人工成本情况指标!$D$1:$F$22,2,0)),"请在表一中填写所属地区信息",IF((N467+O467+P467)/J467*21.75&lt;VLOOKUP(企业人工成本情况!$C$10,人工成本情况指标!$D$2:$F$22,2,0),"此人工资低于最低工资标准","")))</f>
        <v/>
      </c>
      <c r="S467" s="111" t="str">
        <f t="shared" si="15"/>
        <v/>
      </c>
    </row>
    <row r="468" spans="1:19" s="93" customFormat="1" ht="20" customHeight="1">
      <c r="A468" s="107">
        <v>464</v>
      </c>
      <c r="B468" s="99"/>
      <c r="C468" s="99"/>
      <c r="D468" s="100"/>
      <c r="E468" s="99"/>
      <c r="F468" s="96"/>
      <c r="G468" s="98"/>
      <c r="H468" s="97"/>
      <c r="I468" s="99"/>
      <c r="J468" s="101"/>
      <c r="K468" s="101"/>
      <c r="L468" s="108">
        <f t="shared" si="14"/>
        <v>0</v>
      </c>
      <c r="M468" s="102"/>
      <c r="N468" s="103"/>
      <c r="O468" s="104"/>
      <c r="P468" s="104"/>
      <c r="Q468" s="105"/>
      <c r="R468" s="110" t="str">
        <f>IF(L468=0,"",IF(ISNA(VLOOKUP(企业人工成本情况!$C$10,人工成本情况指标!$D$1:$F$22,2,0)),"请在表一中填写所属地区信息",IF((N468+O468+P468)/J468*21.75&lt;VLOOKUP(企业人工成本情况!$C$10,人工成本情况指标!$D$2:$F$22,2,0),"此人工资低于最低工资标准","")))</f>
        <v/>
      </c>
      <c r="S468" s="111" t="str">
        <f t="shared" si="15"/>
        <v/>
      </c>
    </row>
    <row r="469" spans="1:19" s="93" customFormat="1" ht="20" customHeight="1">
      <c r="A469" s="107">
        <v>465</v>
      </c>
      <c r="B469" s="99"/>
      <c r="C469" s="99"/>
      <c r="D469" s="100"/>
      <c r="E469" s="99"/>
      <c r="F469" s="96"/>
      <c r="G469" s="98"/>
      <c r="H469" s="97"/>
      <c r="I469" s="99"/>
      <c r="J469" s="101"/>
      <c r="K469" s="101"/>
      <c r="L469" s="108">
        <f t="shared" si="14"/>
        <v>0</v>
      </c>
      <c r="M469" s="102"/>
      <c r="N469" s="103"/>
      <c r="O469" s="104"/>
      <c r="P469" s="104"/>
      <c r="Q469" s="105"/>
      <c r="R469" s="110" t="str">
        <f>IF(L469=0,"",IF(ISNA(VLOOKUP(企业人工成本情况!$C$10,人工成本情况指标!$D$1:$F$22,2,0)),"请在表一中填写所属地区信息",IF((N469+O469+P469)/J469*21.75&lt;VLOOKUP(企业人工成本情况!$C$10,人工成本情况指标!$D$2:$F$22,2,0),"此人工资低于最低工资标准","")))</f>
        <v/>
      </c>
      <c r="S469" s="111" t="str">
        <f t="shared" si="15"/>
        <v/>
      </c>
    </row>
    <row r="470" spans="1:19" s="93" customFormat="1" ht="20" customHeight="1">
      <c r="A470" s="107">
        <v>466</v>
      </c>
      <c r="B470" s="99"/>
      <c r="C470" s="99"/>
      <c r="D470" s="100"/>
      <c r="E470" s="99"/>
      <c r="F470" s="96"/>
      <c r="G470" s="98"/>
      <c r="H470" s="97"/>
      <c r="I470" s="99"/>
      <c r="J470" s="101"/>
      <c r="K470" s="101"/>
      <c r="L470" s="108">
        <f t="shared" si="14"/>
        <v>0</v>
      </c>
      <c r="M470" s="102"/>
      <c r="N470" s="103"/>
      <c r="O470" s="104"/>
      <c r="P470" s="104"/>
      <c r="Q470" s="105"/>
      <c r="R470" s="110" t="str">
        <f>IF(L470=0,"",IF(ISNA(VLOOKUP(企业人工成本情况!$C$10,人工成本情况指标!$D$1:$F$22,2,0)),"请在表一中填写所属地区信息",IF((N470+O470+P470)/J470*21.75&lt;VLOOKUP(企业人工成本情况!$C$10,人工成本情况指标!$D$2:$F$22,2,0),"此人工资低于最低工资标准","")))</f>
        <v/>
      </c>
      <c r="S470" s="111" t="str">
        <f t="shared" si="15"/>
        <v/>
      </c>
    </row>
    <row r="471" spans="1:19" s="93" customFormat="1" ht="20" customHeight="1">
      <c r="A471" s="107">
        <v>467</v>
      </c>
      <c r="B471" s="99"/>
      <c r="C471" s="99"/>
      <c r="D471" s="100"/>
      <c r="E471" s="99"/>
      <c r="F471" s="96"/>
      <c r="G471" s="98"/>
      <c r="H471" s="97"/>
      <c r="I471" s="99"/>
      <c r="J471" s="101"/>
      <c r="K471" s="101"/>
      <c r="L471" s="108">
        <f t="shared" si="14"/>
        <v>0</v>
      </c>
      <c r="M471" s="102"/>
      <c r="N471" s="103"/>
      <c r="O471" s="104"/>
      <c r="P471" s="104"/>
      <c r="Q471" s="105"/>
      <c r="R471" s="110" t="str">
        <f>IF(L471=0,"",IF(ISNA(VLOOKUP(企业人工成本情况!$C$10,人工成本情况指标!$D$1:$F$22,2,0)),"请在表一中填写所属地区信息",IF((N471+O471+P471)/J471*21.75&lt;VLOOKUP(企业人工成本情况!$C$10,人工成本情况指标!$D$2:$F$22,2,0),"此人工资低于最低工资标准","")))</f>
        <v/>
      </c>
      <c r="S471" s="111" t="str">
        <f t="shared" si="15"/>
        <v/>
      </c>
    </row>
    <row r="472" spans="1:19" s="93" customFormat="1" ht="20" customHeight="1">
      <c r="A472" s="107">
        <v>468</v>
      </c>
      <c r="B472" s="99"/>
      <c r="C472" s="99"/>
      <c r="D472" s="100"/>
      <c r="E472" s="99"/>
      <c r="F472" s="96"/>
      <c r="G472" s="98"/>
      <c r="H472" s="97"/>
      <c r="I472" s="99"/>
      <c r="J472" s="101"/>
      <c r="K472" s="101"/>
      <c r="L472" s="108">
        <f t="shared" si="14"/>
        <v>0</v>
      </c>
      <c r="M472" s="102"/>
      <c r="N472" s="103"/>
      <c r="O472" s="104"/>
      <c r="P472" s="104"/>
      <c r="Q472" s="105"/>
      <c r="R472" s="110" t="str">
        <f>IF(L472=0,"",IF(ISNA(VLOOKUP(企业人工成本情况!$C$10,人工成本情况指标!$D$1:$F$22,2,0)),"请在表一中填写所属地区信息",IF((N472+O472+P472)/J472*21.75&lt;VLOOKUP(企业人工成本情况!$C$10,人工成本情况指标!$D$2:$F$22,2,0),"此人工资低于最低工资标准","")))</f>
        <v/>
      </c>
      <c r="S472" s="111" t="str">
        <f t="shared" si="15"/>
        <v/>
      </c>
    </row>
    <row r="473" spans="1:19" s="93" customFormat="1" ht="20" customHeight="1">
      <c r="A473" s="107">
        <v>469</v>
      </c>
      <c r="B473" s="99"/>
      <c r="C473" s="99"/>
      <c r="D473" s="100"/>
      <c r="E473" s="99"/>
      <c r="F473" s="96"/>
      <c r="G473" s="98"/>
      <c r="H473" s="97"/>
      <c r="I473" s="99"/>
      <c r="J473" s="101"/>
      <c r="K473" s="101"/>
      <c r="L473" s="108">
        <f t="shared" si="14"/>
        <v>0</v>
      </c>
      <c r="M473" s="102"/>
      <c r="N473" s="103"/>
      <c r="O473" s="104"/>
      <c r="P473" s="104"/>
      <c r="Q473" s="105"/>
      <c r="R473" s="110" t="str">
        <f>IF(L473=0,"",IF(ISNA(VLOOKUP(企业人工成本情况!$C$10,人工成本情况指标!$D$1:$F$22,2,0)),"请在表一中填写所属地区信息",IF((N473+O473+P473)/J473*21.75&lt;VLOOKUP(企业人工成本情况!$C$10,人工成本情况指标!$D$2:$F$22,2,0),"此人工资低于最低工资标准","")))</f>
        <v/>
      </c>
      <c r="S473" s="111" t="str">
        <f t="shared" si="15"/>
        <v/>
      </c>
    </row>
    <row r="474" spans="1:19" s="93" customFormat="1" ht="20" customHeight="1">
      <c r="A474" s="106">
        <v>470</v>
      </c>
      <c r="B474" s="99"/>
      <c r="C474" s="99"/>
      <c r="D474" s="100"/>
      <c r="E474" s="99"/>
      <c r="F474" s="96"/>
      <c r="G474" s="98"/>
      <c r="H474" s="97"/>
      <c r="I474" s="99"/>
      <c r="J474" s="101"/>
      <c r="K474" s="101"/>
      <c r="L474" s="108">
        <f t="shared" si="14"/>
        <v>0</v>
      </c>
      <c r="M474" s="102"/>
      <c r="N474" s="103"/>
      <c r="O474" s="104"/>
      <c r="P474" s="104"/>
      <c r="Q474" s="105"/>
      <c r="R474" s="110" t="str">
        <f>IF(L474=0,"",IF(ISNA(VLOOKUP(企业人工成本情况!$C$10,人工成本情况指标!$D$1:$F$22,2,0)),"请在表一中填写所属地区信息",IF((N474+O474+P474)/J474*21.75&lt;VLOOKUP(企业人工成本情况!$C$10,人工成本情况指标!$D$2:$F$22,2,0),"此人工资低于最低工资标准","")))</f>
        <v/>
      </c>
      <c r="S474" s="111" t="str">
        <f t="shared" si="15"/>
        <v/>
      </c>
    </row>
    <row r="475" spans="1:19" s="93" customFormat="1" ht="20" customHeight="1">
      <c r="A475" s="107">
        <v>471</v>
      </c>
      <c r="B475" s="99"/>
      <c r="C475" s="99"/>
      <c r="D475" s="100"/>
      <c r="E475" s="99"/>
      <c r="F475" s="96"/>
      <c r="G475" s="98"/>
      <c r="H475" s="97"/>
      <c r="I475" s="99"/>
      <c r="J475" s="101"/>
      <c r="K475" s="101"/>
      <c r="L475" s="108">
        <f t="shared" si="14"/>
        <v>0</v>
      </c>
      <c r="M475" s="102"/>
      <c r="N475" s="103"/>
      <c r="O475" s="104"/>
      <c r="P475" s="104"/>
      <c r="Q475" s="105"/>
      <c r="R475" s="110" t="str">
        <f>IF(L475=0,"",IF(ISNA(VLOOKUP(企业人工成本情况!$C$10,人工成本情况指标!$D$1:$F$22,2,0)),"请在表一中填写所属地区信息",IF((N475+O475+P475)/J475*21.75&lt;VLOOKUP(企业人工成本情况!$C$10,人工成本情况指标!$D$2:$F$22,2,0),"此人工资低于最低工资标准","")))</f>
        <v/>
      </c>
      <c r="S475" s="111" t="str">
        <f t="shared" si="15"/>
        <v/>
      </c>
    </row>
    <row r="476" spans="1:19" s="93" customFormat="1" ht="20" customHeight="1">
      <c r="A476" s="107">
        <v>472</v>
      </c>
      <c r="B476" s="99"/>
      <c r="C476" s="99"/>
      <c r="D476" s="100"/>
      <c r="E476" s="99"/>
      <c r="F476" s="96"/>
      <c r="G476" s="98"/>
      <c r="H476" s="97"/>
      <c r="I476" s="99"/>
      <c r="J476" s="101"/>
      <c r="K476" s="101"/>
      <c r="L476" s="108">
        <f t="shared" si="14"/>
        <v>0</v>
      </c>
      <c r="M476" s="102"/>
      <c r="N476" s="103"/>
      <c r="O476" s="104"/>
      <c r="P476" s="104"/>
      <c r="Q476" s="105"/>
      <c r="R476" s="110" t="str">
        <f>IF(L476=0,"",IF(ISNA(VLOOKUP(企业人工成本情况!$C$10,人工成本情况指标!$D$1:$F$22,2,0)),"请在表一中填写所属地区信息",IF((N476+O476+P476)/J476*21.75&lt;VLOOKUP(企业人工成本情况!$C$10,人工成本情况指标!$D$2:$F$22,2,0),"此人工资低于最低工资标准","")))</f>
        <v/>
      </c>
      <c r="S476" s="111" t="str">
        <f t="shared" si="15"/>
        <v/>
      </c>
    </row>
    <row r="477" spans="1:19" s="93" customFormat="1" ht="20" customHeight="1">
      <c r="A477" s="107">
        <v>473</v>
      </c>
      <c r="B477" s="99"/>
      <c r="C477" s="99"/>
      <c r="D477" s="100"/>
      <c r="E477" s="99"/>
      <c r="F477" s="96"/>
      <c r="G477" s="98"/>
      <c r="H477" s="97"/>
      <c r="I477" s="99"/>
      <c r="J477" s="101"/>
      <c r="K477" s="101"/>
      <c r="L477" s="108">
        <f t="shared" si="14"/>
        <v>0</v>
      </c>
      <c r="M477" s="102"/>
      <c r="N477" s="103"/>
      <c r="O477" s="104"/>
      <c r="P477" s="104"/>
      <c r="Q477" s="105"/>
      <c r="R477" s="110" t="str">
        <f>IF(L477=0,"",IF(ISNA(VLOOKUP(企业人工成本情况!$C$10,人工成本情况指标!$D$1:$F$22,2,0)),"请在表一中填写所属地区信息",IF((N477+O477+P477)/J477*21.75&lt;VLOOKUP(企业人工成本情况!$C$10,人工成本情况指标!$D$2:$F$22,2,0),"此人工资低于最低工资标准","")))</f>
        <v/>
      </c>
      <c r="S477" s="111" t="str">
        <f t="shared" si="15"/>
        <v/>
      </c>
    </row>
    <row r="478" spans="1:19" s="93" customFormat="1" ht="20" customHeight="1">
      <c r="A478" s="107">
        <v>474</v>
      </c>
      <c r="B478" s="99"/>
      <c r="C478" s="99"/>
      <c r="D478" s="100"/>
      <c r="E478" s="99"/>
      <c r="F478" s="96"/>
      <c r="G478" s="98"/>
      <c r="H478" s="97"/>
      <c r="I478" s="99"/>
      <c r="J478" s="101"/>
      <c r="K478" s="101"/>
      <c r="L478" s="108">
        <f t="shared" si="14"/>
        <v>0</v>
      </c>
      <c r="M478" s="102"/>
      <c r="N478" s="103"/>
      <c r="O478" s="104"/>
      <c r="P478" s="104"/>
      <c r="Q478" s="105"/>
      <c r="R478" s="110" t="str">
        <f>IF(L478=0,"",IF(ISNA(VLOOKUP(企业人工成本情况!$C$10,人工成本情况指标!$D$1:$F$22,2,0)),"请在表一中填写所属地区信息",IF((N478+O478+P478)/J478*21.75&lt;VLOOKUP(企业人工成本情况!$C$10,人工成本情况指标!$D$2:$F$22,2,0),"此人工资低于最低工资标准","")))</f>
        <v/>
      </c>
      <c r="S478" s="111" t="str">
        <f t="shared" si="15"/>
        <v/>
      </c>
    </row>
    <row r="479" spans="1:19" s="93" customFormat="1" ht="20" customHeight="1">
      <c r="A479" s="107">
        <v>475</v>
      </c>
      <c r="B479" s="99"/>
      <c r="C479" s="99"/>
      <c r="D479" s="100"/>
      <c r="E479" s="99"/>
      <c r="F479" s="96"/>
      <c r="G479" s="98"/>
      <c r="H479" s="97"/>
      <c r="I479" s="99"/>
      <c r="J479" s="101"/>
      <c r="K479" s="101"/>
      <c r="L479" s="108">
        <f t="shared" si="14"/>
        <v>0</v>
      </c>
      <c r="M479" s="102"/>
      <c r="N479" s="103"/>
      <c r="O479" s="104"/>
      <c r="P479" s="104"/>
      <c r="Q479" s="105"/>
      <c r="R479" s="110" t="str">
        <f>IF(L479=0,"",IF(ISNA(VLOOKUP(企业人工成本情况!$C$10,人工成本情况指标!$D$1:$F$22,2,0)),"请在表一中填写所属地区信息",IF((N479+O479+P479)/J479*21.75&lt;VLOOKUP(企业人工成本情况!$C$10,人工成本情况指标!$D$2:$F$22,2,0),"此人工资低于最低工资标准","")))</f>
        <v/>
      </c>
      <c r="S479" s="111" t="str">
        <f t="shared" si="15"/>
        <v/>
      </c>
    </row>
    <row r="480" spans="1:19" s="93" customFormat="1" ht="20" customHeight="1">
      <c r="A480" s="107">
        <v>476</v>
      </c>
      <c r="B480" s="99"/>
      <c r="C480" s="99"/>
      <c r="D480" s="100"/>
      <c r="E480" s="99"/>
      <c r="F480" s="96"/>
      <c r="G480" s="98"/>
      <c r="H480" s="97"/>
      <c r="I480" s="99"/>
      <c r="J480" s="101"/>
      <c r="K480" s="101"/>
      <c r="L480" s="108">
        <f t="shared" si="14"/>
        <v>0</v>
      </c>
      <c r="M480" s="102"/>
      <c r="N480" s="103"/>
      <c r="O480" s="104"/>
      <c r="P480" s="104"/>
      <c r="Q480" s="105"/>
      <c r="R480" s="110" t="str">
        <f>IF(L480=0,"",IF(ISNA(VLOOKUP(企业人工成本情况!$C$10,人工成本情况指标!$D$1:$F$22,2,0)),"请在表一中填写所属地区信息",IF((N480+O480+P480)/J480*21.75&lt;VLOOKUP(企业人工成本情况!$C$10,人工成本情况指标!$D$2:$F$22,2,0),"此人工资低于最低工资标准","")))</f>
        <v/>
      </c>
      <c r="S480" s="111" t="str">
        <f t="shared" si="15"/>
        <v/>
      </c>
    </row>
    <row r="481" spans="1:19" s="93" customFormat="1" ht="20" customHeight="1">
      <c r="A481" s="106">
        <v>477</v>
      </c>
      <c r="B481" s="99"/>
      <c r="C481" s="99"/>
      <c r="D481" s="100"/>
      <c r="E481" s="99"/>
      <c r="F481" s="96"/>
      <c r="G481" s="98"/>
      <c r="H481" s="97"/>
      <c r="I481" s="99"/>
      <c r="J481" s="101"/>
      <c r="K481" s="101"/>
      <c r="L481" s="108">
        <f t="shared" si="14"/>
        <v>0</v>
      </c>
      <c r="M481" s="102"/>
      <c r="N481" s="103"/>
      <c r="O481" s="104"/>
      <c r="P481" s="104"/>
      <c r="Q481" s="105"/>
      <c r="R481" s="110" t="str">
        <f>IF(L481=0,"",IF(ISNA(VLOOKUP(企业人工成本情况!$C$10,人工成本情况指标!$D$1:$F$22,2,0)),"请在表一中填写所属地区信息",IF((N481+O481+P481)/J481*21.75&lt;VLOOKUP(企业人工成本情况!$C$10,人工成本情况指标!$D$2:$F$22,2,0),"此人工资低于最低工资标准","")))</f>
        <v/>
      </c>
      <c r="S481" s="111" t="str">
        <f t="shared" si="15"/>
        <v/>
      </c>
    </row>
    <row r="482" spans="1:19" s="93" customFormat="1" ht="20" customHeight="1">
      <c r="A482" s="107">
        <v>478</v>
      </c>
      <c r="B482" s="99"/>
      <c r="C482" s="99"/>
      <c r="D482" s="100"/>
      <c r="E482" s="99"/>
      <c r="F482" s="96"/>
      <c r="G482" s="98"/>
      <c r="H482" s="97"/>
      <c r="I482" s="99"/>
      <c r="J482" s="101"/>
      <c r="K482" s="101"/>
      <c r="L482" s="108">
        <f t="shared" si="14"/>
        <v>0</v>
      </c>
      <c r="M482" s="102"/>
      <c r="N482" s="103"/>
      <c r="O482" s="104"/>
      <c r="P482" s="104"/>
      <c r="Q482" s="105"/>
      <c r="R482" s="110" t="str">
        <f>IF(L482=0,"",IF(ISNA(VLOOKUP(企业人工成本情况!$C$10,人工成本情况指标!$D$1:$F$22,2,0)),"请在表一中填写所属地区信息",IF((N482+O482+P482)/J482*21.75&lt;VLOOKUP(企业人工成本情况!$C$10,人工成本情况指标!$D$2:$F$22,2,0),"此人工资低于最低工资标准","")))</f>
        <v/>
      </c>
      <c r="S482" s="111" t="str">
        <f t="shared" si="15"/>
        <v/>
      </c>
    </row>
    <row r="483" spans="1:19" s="93" customFormat="1" ht="20" customHeight="1">
      <c r="A483" s="107">
        <v>479</v>
      </c>
      <c r="B483" s="99"/>
      <c r="C483" s="99"/>
      <c r="D483" s="100"/>
      <c r="E483" s="99"/>
      <c r="F483" s="96"/>
      <c r="G483" s="98"/>
      <c r="H483" s="97"/>
      <c r="I483" s="99"/>
      <c r="J483" s="101"/>
      <c r="K483" s="101"/>
      <c r="L483" s="108">
        <f t="shared" si="14"/>
        <v>0</v>
      </c>
      <c r="M483" s="102"/>
      <c r="N483" s="103"/>
      <c r="O483" s="104"/>
      <c r="P483" s="104"/>
      <c r="Q483" s="105"/>
      <c r="R483" s="110" t="str">
        <f>IF(L483=0,"",IF(ISNA(VLOOKUP(企业人工成本情况!$C$10,人工成本情况指标!$D$1:$F$22,2,0)),"请在表一中填写所属地区信息",IF((N483+O483+P483)/J483*21.75&lt;VLOOKUP(企业人工成本情况!$C$10,人工成本情况指标!$D$2:$F$22,2,0),"此人工资低于最低工资标准","")))</f>
        <v/>
      </c>
      <c r="S483" s="111" t="str">
        <f t="shared" si="15"/>
        <v/>
      </c>
    </row>
    <row r="484" spans="1:19" s="93" customFormat="1" ht="20" customHeight="1">
      <c r="A484" s="107">
        <v>480</v>
      </c>
      <c r="B484" s="99"/>
      <c r="C484" s="99"/>
      <c r="D484" s="100"/>
      <c r="E484" s="99"/>
      <c r="F484" s="96"/>
      <c r="G484" s="98"/>
      <c r="H484" s="97"/>
      <c r="I484" s="99"/>
      <c r="J484" s="101"/>
      <c r="K484" s="101"/>
      <c r="L484" s="108">
        <f t="shared" si="14"/>
        <v>0</v>
      </c>
      <c r="M484" s="102"/>
      <c r="N484" s="103"/>
      <c r="O484" s="104"/>
      <c r="P484" s="104"/>
      <c r="Q484" s="105"/>
      <c r="R484" s="110" t="str">
        <f>IF(L484=0,"",IF(ISNA(VLOOKUP(企业人工成本情况!$C$10,人工成本情况指标!$D$1:$F$22,2,0)),"请在表一中填写所属地区信息",IF((N484+O484+P484)/J484*21.75&lt;VLOOKUP(企业人工成本情况!$C$10,人工成本情况指标!$D$2:$F$22,2,0),"此人工资低于最低工资标准","")))</f>
        <v/>
      </c>
      <c r="S484" s="111" t="str">
        <f t="shared" si="15"/>
        <v/>
      </c>
    </row>
    <row r="485" spans="1:19" s="93" customFormat="1" ht="20" customHeight="1">
      <c r="A485" s="107">
        <v>481</v>
      </c>
      <c r="B485" s="99"/>
      <c r="C485" s="99"/>
      <c r="D485" s="100"/>
      <c r="E485" s="99"/>
      <c r="F485" s="96"/>
      <c r="G485" s="98"/>
      <c r="H485" s="97"/>
      <c r="I485" s="99"/>
      <c r="J485" s="101"/>
      <c r="K485" s="101"/>
      <c r="L485" s="108">
        <f t="shared" si="14"/>
        <v>0</v>
      </c>
      <c r="M485" s="102"/>
      <c r="N485" s="103"/>
      <c r="O485" s="104"/>
      <c r="P485" s="104"/>
      <c r="Q485" s="105"/>
      <c r="R485" s="110" t="str">
        <f>IF(L485=0,"",IF(ISNA(VLOOKUP(企业人工成本情况!$C$10,人工成本情况指标!$D$1:$F$22,2,0)),"请在表一中填写所属地区信息",IF((N485+O485+P485)/J485*21.75&lt;VLOOKUP(企业人工成本情况!$C$10,人工成本情况指标!$D$2:$F$22,2,0),"此人工资低于最低工资标准","")))</f>
        <v/>
      </c>
      <c r="S485" s="111" t="str">
        <f t="shared" si="15"/>
        <v/>
      </c>
    </row>
    <row r="486" spans="1:19" s="93" customFormat="1" ht="20" customHeight="1">
      <c r="A486" s="107">
        <v>482</v>
      </c>
      <c r="B486" s="99"/>
      <c r="C486" s="99"/>
      <c r="D486" s="100"/>
      <c r="E486" s="99"/>
      <c r="F486" s="96"/>
      <c r="G486" s="98"/>
      <c r="H486" s="97"/>
      <c r="I486" s="99"/>
      <c r="J486" s="101"/>
      <c r="K486" s="101"/>
      <c r="L486" s="108">
        <f t="shared" si="14"/>
        <v>0</v>
      </c>
      <c r="M486" s="102"/>
      <c r="N486" s="103"/>
      <c r="O486" s="104"/>
      <c r="P486" s="104"/>
      <c r="Q486" s="105"/>
      <c r="R486" s="110" t="str">
        <f>IF(L486=0,"",IF(ISNA(VLOOKUP(企业人工成本情况!$C$10,人工成本情况指标!$D$1:$F$22,2,0)),"请在表一中填写所属地区信息",IF((N486+O486+P486)/J486*21.75&lt;VLOOKUP(企业人工成本情况!$C$10,人工成本情况指标!$D$2:$F$22,2,0),"此人工资低于最低工资标准","")))</f>
        <v/>
      </c>
      <c r="S486" s="111" t="str">
        <f t="shared" si="15"/>
        <v/>
      </c>
    </row>
    <row r="487" spans="1:19" s="93" customFormat="1" ht="20" customHeight="1">
      <c r="A487" s="107">
        <v>483</v>
      </c>
      <c r="B487" s="99"/>
      <c r="C487" s="99"/>
      <c r="D487" s="100"/>
      <c r="E487" s="99"/>
      <c r="F487" s="96"/>
      <c r="G487" s="98"/>
      <c r="H487" s="97"/>
      <c r="I487" s="99"/>
      <c r="J487" s="101"/>
      <c r="K487" s="101"/>
      <c r="L487" s="108">
        <f t="shared" si="14"/>
        <v>0</v>
      </c>
      <c r="M487" s="102"/>
      <c r="N487" s="103"/>
      <c r="O487" s="104"/>
      <c r="P487" s="104"/>
      <c r="Q487" s="105"/>
      <c r="R487" s="110" t="str">
        <f>IF(L487=0,"",IF(ISNA(VLOOKUP(企业人工成本情况!$C$10,人工成本情况指标!$D$1:$F$22,2,0)),"请在表一中填写所属地区信息",IF((N487+O487+P487)/J487*21.75&lt;VLOOKUP(企业人工成本情况!$C$10,人工成本情况指标!$D$2:$F$22,2,0),"此人工资低于最低工资标准","")))</f>
        <v/>
      </c>
      <c r="S487" s="111" t="str">
        <f t="shared" si="15"/>
        <v/>
      </c>
    </row>
    <row r="488" spans="1:19" s="93" customFormat="1" ht="20" customHeight="1">
      <c r="A488" s="106">
        <v>484</v>
      </c>
      <c r="B488" s="99"/>
      <c r="C488" s="99"/>
      <c r="D488" s="100"/>
      <c r="E488" s="99"/>
      <c r="F488" s="96"/>
      <c r="G488" s="98"/>
      <c r="H488" s="97"/>
      <c r="I488" s="99"/>
      <c r="J488" s="101"/>
      <c r="K488" s="101"/>
      <c r="L488" s="108">
        <f t="shared" si="14"/>
        <v>0</v>
      </c>
      <c r="M488" s="102"/>
      <c r="N488" s="103"/>
      <c r="O488" s="104"/>
      <c r="P488" s="104"/>
      <c r="Q488" s="105"/>
      <c r="R488" s="110" t="str">
        <f>IF(L488=0,"",IF(ISNA(VLOOKUP(企业人工成本情况!$C$10,人工成本情况指标!$D$1:$F$22,2,0)),"请在表一中填写所属地区信息",IF((N488+O488+P488)/J488*21.75&lt;VLOOKUP(企业人工成本情况!$C$10,人工成本情况指标!$D$2:$F$22,2,0),"此人工资低于最低工资标准","")))</f>
        <v/>
      </c>
      <c r="S488" s="111" t="str">
        <f t="shared" si="15"/>
        <v/>
      </c>
    </row>
    <row r="489" spans="1:19" s="93" customFormat="1" ht="20" customHeight="1">
      <c r="A489" s="107">
        <v>485</v>
      </c>
      <c r="B489" s="99"/>
      <c r="C489" s="99"/>
      <c r="D489" s="100"/>
      <c r="E489" s="99"/>
      <c r="F489" s="96"/>
      <c r="G489" s="98"/>
      <c r="H489" s="97"/>
      <c r="I489" s="99"/>
      <c r="J489" s="101"/>
      <c r="K489" s="101"/>
      <c r="L489" s="108">
        <f t="shared" si="14"/>
        <v>0</v>
      </c>
      <c r="M489" s="102"/>
      <c r="N489" s="103"/>
      <c r="O489" s="104"/>
      <c r="P489" s="104"/>
      <c r="Q489" s="105"/>
      <c r="R489" s="110" t="str">
        <f>IF(L489=0,"",IF(ISNA(VLOOKUP(企业人工成本情况!$C$10,人工成本情况指标!$D$1:$F$22,2,0)),"请在表一中填写所属地区信息",IF((N489+O489+P489)/J489*21.75&lt;VLOOKUP(企业人工成本情况!$C$10,人工成本情况指标!$D$2:$F$22,2,0),"此人工资低于最低工资标准","")))</f>
        <v/>
      </c>
      <c r="S489" s="111" t="str">
        <f t="shared" si="15"/>
        <v/>
      </c>
    </row>
    <row r="490" spans="1:19" s="93" customFormat="1" ht="20" customHeight="1">
      <c r="A490" s="107">
        <v>486</v>
      </c>
      <c r="B490" s="99"/>
      <c r="C490" s="99"/>
      <c r="D490" s="100"/>
      <c r="E490" s="99"/>
      <c r="F490" s="96"/>
      <c r="G490" s="98"/>
      <c r="H490" s="97"/>
      <c r="I490" s="99"/>
      <c r="J490" s="101"/>
      <c r="K490" s="101"/>
      <c r="L490" s="108">
        <f t="shared" si="14"/>
        <v>0</v>
      </c>
      <c r="M490" s="102"/>
      <c r="N490" s="103"/>
      <c r="O490" s="104"/>
      <c r="P490" s="104"/>
      <c r="Q490" s="105"/>
      <c r="R490" s="110" t="str">
        <f>IF(L490=0,"",IF(ISNA(VLOOKUP(企业人工成本情况!$C$10,人工成本情况指标!$D$1:$F$22,2,0)),"请在表一中填写所属地区信息",IF((N490+O490+P490)/J490*21.75&lt;VLOOKUP(企业人工成本情况!$C$10,人工成本情况指标!$D$2:$F$22,2,0),"此人工资低于最低工资标准","")))</f>
        <v/>
      </c>
      <c r="S490" s="111" t="str">
        <f t="shared" si="15"/>
        <v/>
      </c>
    </row>
    <row r="491" spans="1:19" s="93" customFormat="1" ht="20" customHeight="1">
      <c r="A491" s="107">
        <v>487</v>
      </c>
      <c r="B491" s="99"/>
      <c r="C491" s="99"/>
      <c r="D491" s="100"/>
      <c r="E491" s="99"/>
      <c r="F491" s="96"/>
      <c r="G491" s="98"/>
      <c r="H491" s="97"/>
      <c r="I491" s="99"/>
      <c r="J491" s="101"/>
      <c r="K491" s="101"/>
      <c r="L491" s="108">
        <f t="shared" si="14"/>
        <v>0</v>
      </c>
      <c r="M491" s="102"/>
      <c r="N491" s="103"/>
      <c r="O491" s="104"/>
      <c r="P491" s="104"/>
      <c r="Q491" s="105"/>
      <c r="R491" s="110" t="str">
        <f>IF(L491=0,"",IF(ISNA(VLOOKUP(企业人工成本情况!$C$10,人工成本情况指标!$D$1:$F$22,2,0)),"请在表一中填写所属地区信息",IF((N491+O491+P491)/J491*21.75&lt;VLOOKUP(企业人工成本情况!$C$10,人工成本情况指标!$D$2:$F$22,2,0),"此人工资低于最低工资标准","")))</f>
        <v/>
      </c>
      <c r="S491" s="111" t="str">
        <f t="shared" si="15"/>
        <v/>
      </c>
    </row>
    <row r="492" spans="1:19" s="93" customFormat="1" ht="20" customHeight="1">
      <c r="A492" s="107">
        <v>488</v>
      </c>
      <c r="B492" s="99"/>
      <c r="C492" s="99"/>
      <c r="D492" s="100"/>
      <c r="E492" s="99"/>
      <c r="F492" s="96"/>
      <c r="G492" s="98"/>
      <c r="H492" s="97"/>
      <c r="I492" s="99"/>
      <c r="J492" s="101"/>
      <c r="K492" s="101"/>
      <c r="L492" s="108">
        <f t="shared" si="14"/>
        <v>0</v>
      </c>
      <c r="M492" s="102"/>
      <c r="N492" s="103"/>
      <c r="O492" s="104"/>
      <c r="P492" s="104"/>
      <c r="Q492" s="105"/>
      <c r="R492" s="110" t="str">
        <f>IF(L492=0,"",IF(ISNA(VLOOKUP(企业人工成本情况!$C$10,人工成本情况指标!$D$1:$F$22,2,0)),"请在表一中填写所属地区信息",IF((N492+O492+P492)/J492*21.75&lt;VLOOKUP(企业人工成本情况!$C$10,人工成本情况指标!$D$2:$F$22,2,0),"此人工资低于最低工资标准","")))</f>
        <v/>
      </c>
      <c r="S492" s="111" t="str">
        <f t="shared" si="15"/>
        <v/>
      </c>
    </row>
    <row r="493" spans="1:19" s="93" customFormat="1" ht="20" customHeight="1">
      <c r="A493" s="107">
        <v>489</v>
      </c>
      <c r="B493" s="99"/>
      <c r="C493" s="99"/>
      <c r="D493" s="100"/>
      <c r="E493" s="99"/>
      <c r="F493" s="96"/>
      <c r="G493" s="98"/>
      <c r="H493" s="97"/>
      <c r="I493" s="99"/>
      <c r="J493" s="101"/>
      <c r="K493" s="101"/>
      <c r="L493" s="108">
        <f t="shared" si="14"/>
        <v>0</v>
      </c>
      <c r="M493" s="102"/>
      <c r="N493" s="103"/>
      <c r="O493" s="104"/>
      <c r="P493" s="104"/>
      <c r="Q493" s="105"/>
      <c r="R493" s="110" t="str">
        <f>IF(L493=0,"",IF(ISNA(VLOOKUP(企业人工成本情况!$C$10,人工成本情况指标!$D$1:$F$22,2,0)),"请在表一中填写所属地区信息",IF((N493+O493+P493)/J493*21.75&lt;VLOOKUP(企业人工成本情况!$C$10,人工成本情况指标!$D$2:$F$22,2,0),"此人工资低于最低工资标准","")))</f>
        <v/>
      </c>
      <c r="S493" s="111" t="str">
        <f t="shared" si="15"/>
        <v/>
      </c>
    </row>
    <row r="494" spans="1:19" s="93" customFormat="1" ht="20" customHeight="1">
      <c r="A494" s="107">
        <v>490</v>
      </c>
      <c r="B494" s="99"/>
      <c r="C494" s="99"/>
      <c r="D494" s="100"/>
      <c r="E494" s="99"/>
      <c r="F494" s="96"/>
      <c r="G494" s="98"/>
      <c r="H494" s="97"/>
      <c r="I494" s="99"/>
      <c r="J494" s="101"/>
      <c r="K494" s="101"/>
      <c r="L494" s="108">
        <f t="shared" si="14"/>
        <v>0</v>
      </c>
      <c r="M494" s="102"/>
      <c r="N494" s="103"/>
      <c r="O494" s="104"/>
      <c r="P494" s="104"/>
      <c r="Q494" s="105"/>
      <c r="R494" s="110" t="str">
        <f>IF(L494=0,"",IF(ISNA(VLOOKUP(企业人工成本情况!$C$10,人工成本情况指标!$D$1:$F$22,2,0)),"请在表一中填写所属地区信息",IF((N494+O494+P494)/J494*21.75&lt;VLOOKUP(企业人工成本情况!$C$10,人工成本情况指标!$D$2:$F$22,2,0),"此人工资低于最低工资标准","")))</f>
        <v/>
      </c>
      <c r="S494" s="111" t="str">
        <f t="shared" si="15"/>
        <v/>
      </c>
    </row>
    <row r="495" spans="1:19" s="93" customFormat="1" ht="20" customHeight="1">
      <c r="A495" s="106">
        <v>491</v>
      </c>
      <c r="B495" s="99"/>
      <c r="C495" s="99"/>
      <c r="D495" s="100"/>
      <c r="E495" s="99"/>
      <c r="F495" s="96"/>
      <c r="G495" s="98"/>
      <c r="H495" s="97"/>
      <c r="I495" s="99"/>
      <c r="J495" s="101"/>
      <c r="K495" s="101"/>
      <c r="L495" s="108">
        <f t="shared" si="14"/>
        <v>0</v>
      </c>
      <c r="M495" s="102"/>
      <c r="N495" s="103"/>
      <c r="O495" s="104"/>
      <c r="P495" s="104"/>
      <c r="Q495" s="105"/>
      <c r="R495" s="110" t="str">
        <f>IF(L495=0,"",IF(ISNA(VLOOKUP(企业人工成本情况!$C$10,人工成本情况指标!$D$1:$F$22,2,0)),"请在表一中填写所属地区信息",IF((N495+O495+P495)/J495*21.75&lt;VLOOKUP(企业人工成本情况!$C$10,人工成本情况指标!$D$2:$F$22,2,0),"此人工资低于最低工资标准","")))</f>
        <v/>
      </c>
      <c r="S495" s="111" t="str">
        <f t="shared" si="15"/>
        <v/>
      </c>
    </row>
    <row r="496" spans="1:19" s="93" customFormat="1" ht="20" customHeight="1">
      <c r="A496" s="107">
        <v>492</v>
      </c>
      <c r="B496" s="99"/>
      <c r="C496" s="99"/>
      <c r="D496" s="100"/>
      <c r="E496" s="99"/>
      <c r="F496" s="96"/>
      <c r="G496" s="98"/>
      <c r="H496" s="97"/>
      <c r="I496" s="99"/>
      <c r="J496" s="101"/>
      <c r="K496" s="101"/>
      <c r="L496" s="108">
        <f t="shared" si="14"/>
        <v>0</v>
      </c>
      <c r="M496" s="102"/>
      <c r="N496" s="103"/>
      <c r="O496" s="104"/>
      <c r="P496" s="104"/>
      <c r="Q496" s="105"/>
      <c r="R496" s="110" t="str">
        <f>IF(L496=0,"",IF(ISNA(VLOOKUP(企业人工成本情况!$C$10,人工成本情况指标!$D$1:$F$22,2,0)),"请在表一中填写所属地区信息",IF((N496+O496+P496)/J496*21.75&lt;VLOOKUP(企业人工成本情况!$C$10,人工成本情况指标!$D$2:$F$22,2,0),"此人工资低于最低工资标准","")))</f>
        <v/>
      </c>
      <c r="S496" s="111" t="str">
        <f t="shared" si="15"/>
        <v/>
      </c>
    </row>
    <row r="497" spans="1:19" s="93" customFormat="1" ht="20" customHeight="1">
      <c r="A497" s="107">
        <v>493</v>
      </c>
      <c r="B497" s="99"/>
      <c r="C497" s="99"/>
      <c r="D497" s="100"/>
      <c r="E497" s="99"/>
      <c r="F497" s="96"/>
      <c r="G497" s="98"/>
      <c r="H497" s="97"/>
      <c r="I497" s="99"/>
      <c r="J497" s="101"/>
      <c r="K497" s="101"/>
      <c r="L497" s="108">
        <f t="shared" si="14"/>
        <v>0</v>
      </c>
      <c r="M497" s="102"/>
      <c r="N497" s="103"/>
      <c r="O497" s="104"/>
      <c r="P497" s="104"/>
      <c r="Q497" s="105"/>
      <c r="R497" s="110" t="str">
        <f>IF(L497=0,"",IF(ISNA(VLOOKUP(企业人工成本情况!$C$10,人工成本情况指标!$D$1:$F$22,2,0)),"请在表一中填写所属地区信息",IF((N497+O497+P497)/J497*21.75&lt;VLOOKUP(企业人工成本情况!$C$10,人工成本情况指标!$D$2:$F$22,2,0),"此人工资低于最低工资标准","")))</f>
        <v/>
      </c>
      <c r="S497" s="111" t="str">
        <f t="shared" si="15"/>
        <v/>
      </c>
    </row>
    <row r="498" spans="1:19" s="93" customFormat="1" ht="20" customHeight="1">
      <c r="A498" s="107">
        <v>494</v>
      </c>
      <c r="B498" s="99"/>
      <c r="C498" s="99"/>
      <c r="D498" s="100"/>
      <c r="E498" s="99"/>
      <c r="F498" s="96"/>
      <c r="G498" s="98"/>
      <c r="H498" s="97"/>
      <c r="I498" s="99"/>
      <c r="J498" s="101"/>
      <c r="K498" s="101"/>
      <c r="L498" s="108">
        <f t="shared" si="14"/>
        <v>0</v>
      </c>
      <c r="M498" s="102"/>
      <c r="N498" s="103"/>
      <c r="O498" s="104"/>
      <c r="P498" s="104"/>
      <c r="Q498" s="105"/>
      <c r="R498" s="110" t="str">
        <f>IF(L498=0,"",IF(ISNA(VLOOKUP(企业人工成本情况!$C$10,人工成本情况指标!$D$1:$F$22,2,0)),"请在表一中填写所属地区信息",IF((N498+O498+P498)/J498*21.75&lt;VLOOKUP(企业人工成本情况!$C$10,人工成本情况指标!$D$2:$F$22,2,0),"此人工资低于最低工资标准","")))</f>
        <v/>
      </c>
      <c r="S498" s="111" t="str">
        <f t="shared" si="15"/>
        <v/>
      </c>
    </row>
    <row r="499" spans="1:19" s="93" customFormat="1" ht="20" customHeight="1">
      <c r="A499" s="107">
        <v>495</v>
      </c>
      <c r="B499" s="99"/>
      <c r="C499" s="99"/>
      <c r="D499" s="100"/>
      <c r="E499" s="99"/>
      <c r="F499" s="96"/>
      <c r="G499" s="98"/>
      <c r="H499" s="97"/>
      <c r="I499" s="99"/>
      <c r="J499" s="101"/>
      <c r="K499" s="101"/>
      <c r="L499" s="108">
        <f t="shared" si="14"/>
        <v>0</v>
      </c>
      <c r="M499" s="102"/>
      <c r="N499" s="103"/>
      <c r="O499" s="104"/>
      <c r="P499" s="104"/>
      <c r="Q499" s="105"/>
      <c r="R499" s="110" t="str">
        <f>IF(L499=0,"",IF(ISNA(VLOOKUP(企业人工成本情况!$C$10,人工成本情况指标!$D$1:$F$22,2,0)),"请在表一中填写所属地区信息",IF((N499+O499+P499)/J499*21.75&lt;VLOOKUP(企业人工成本情况!$C$10,人工成本情况指标!$D$2:$F$22,2,0),"此人工资低于最低工资标准","")))</f>
        <v/>
      </c>
      <c r="S499" s="111" t="str">
        <f t="shared" si="15"/>
        <v/>
      </c>
    </row>
    <row r="500" spans="1:19" s="93" customFormat="1" ht="20" customHeight="1">
      <c r="A500" s="107">
        <v>496</v>
      </c>
      <c r="B500" s="99"/>
      <c r="C500" s="99"/>
      <c r="D500" s="100"/>
      <c r="E500" s="99"/>
      <c r="F500" s="96"/>
      <c r="G500" s="98"/>
      <c r="H500" s="97"/>
      <c r="I500" s="99"/>
      <c r="J500" s="101"/>
      <c r="K500" s="101"/>
      <c r="L500" s="108">
        <f t="shared" si="14"/>
        <v>0</v>
      </c>
      <c r="M500" s="102"/>
      <c r="N500" s="103"/>
      <c r="O500" s="104"/>
      <c r="P500" s="104"/>
      <c r="Q500" s="105"/>
      <c r="R500" s="110" t="str">
        <f>IF(L500=0,"",IF(ISNA(VLOOKUP(企业人工成本情况!$C$10,人工成本情况指标!$D$1:$F$22,2,0)),"请在表一中填写所属地区信息",IF((N500+O500+P500)/J500*21.75&lt;VLOOKUP(企业人工成本情况!$C$10,人工成本情况指标!$D$2:$F$22,2,0),"此人工资低于最低工资标准","")))</f>
        <v/>
      </c>
      <c r="S500" s="111" t="str">
        <f t="shared" si="15"/>
        <v/>
      </c>
    </row>
    <row r="501" spans="1:19" s="93" customFormat="1" ht="20" customHeight="1">
      <c r="A501" s="107">
        <v>497</v>
      </c>
      <c r="B501" s="99"/>
      <c r="C501" s="99"/>
      <c r="D501" s="100"/>
      <c r="E501" s="99"/>
      <c r="F501" s="96"/>
      <c r="G501" s="98"/>
      <c r="H501" s="97"/>
      <c r="I501" s="99"/>
      <c r="J501" s="101"/>
      <c r="K501" s="101"/>
      <c r="L501" s="108">
        <f t="shared" si="14"/>
        <v>0</v>
      </c>
      <c r="M501" s="102"/>
      <c r="N501" s="103"/>
      <c r="O501" s="104"/>
      <c r="P501" s="104"/>
      <c r="Q501" s="105"/>
      <c r="R501" s="110" t="str">
        <f>IF(L501=0,"",IF(ISNA(VLOOKUP(企业人工成本情况!$C$10,人工成本情况指标!$D$1:$F$22,2,0)),"请在表一中填写所属地区信息",IF((N501+O501+P501)/J501*21.75&lt;VLOOKUP(企业人工成本情况!$C$10,人工成本情况指标!$D$2:$F$22,2,0),"此人工资低于最低工资标准","")))</f>
        <v/>
      </c>
      <c r="S501" s="111" t="str">
        <f t="shared" si="15"/>
        <v/>
      </c>
    </row>
    <row r="502" spans="1:19" s="93" customFormat="1" ht="20" customHeight="1">
      <c r="A502" s="106">
        <v>498</v>
      </c>
      <c r="B502" s="99"/>
      <c r="C502" s="99"/>
      <c r="D502" s="100"/>
      <c r="E502" s="99"/>
      <c r="F502" s="96"/>
      <c r="G502" s="98"/>
      <c r="H502" s="97"/>
      <c r="I502" s="99"/>
      <c r="J502" s="101"/>
      <c r="K502" s="101"/>
      <c r="L502" s="108">
        <f t="shared" si="14"/>
        <v>0</v>
      </c>
      <c r="M502" s="102"/>
      <c r="N502" s="103"/>
      <c r="O502" s="104"/>
      <c r="P502" s="104"/>
      <c r="Q502" s="105"/>
      <c r="R502" s="110" t="str">
        <f>IF(L502=0,"",IF(ISNA(VLOOKUP(企业人工成本情况!$C$10,人工成本情况指标!$D$1:$F$22,2,0)),"请在表一中填写所属地区信息",IF((N502+O502+P502)/J502*21.75&lt;VLOOKUP(企业人工成本情况!$C$10,人工成本情况指标!$D$2:$F$22,2,0),"此人工资低于最低工资标准","")))</f>
        <v/>
      </c>
      <c r="S502" s="111" t="str">
        <f t="shared" si="15"/>
        <v/>
      </c>
    </row>
    <row r="503" spans="1:19" s="93" customFormat="1" ht="20" customHeight="1">
      <c r="A503" s="107">
        <v>499</v>
      </c>
      <c r="B503" s="99"/>
      <c r="C503" s="99"/>
      <c r="D503" s="100"/>
      <c r="E503" s="99"/>
      <c r="F503" s="96"/>
      <c r="G503" s="98"/>
      <c r="H503" s="97"/>
      <c r="I503" s="99"/>
      <c r="J503" s="101"/>
      <c r="K503" s="101"/>
      <c r="L503" s="108">
        <f t="shared" si="14"/>
        <v>0</v>
      </c>
      <c r="M503" s="102"/>
      <c r="N503" s="103"/>
      <c r="O503" s="104"/>
      <c r="P503" s="104"/>
      <c r="Q503" s="105"/>
      <c r="R503" s="110" t="str">
        <f>IF(L503=0,"",IF(ISNA(VLOOKUP(企业人工成本情况!$C$10,人工成本情况指标!$D$1:$F$22,2,0)),"请在表一中填写所属地区信息",IF((N503+O503+P503)/J503*21.75&lt;VLOOKUP(企业人工成本情况!$C$10,人工成本情况指标!$D$2:$F$22,2,0),"此人工资低于最低工资标准","")))</f>
        <v/>
      </c>
      <c r="S503" s="111" t="str">
        <f t="shared" si="15"/>
        <v/>
      </c>
    </row>
    <row r="504" spans="1:19" s="93" customFormat="1" ht="20" customHeight="1">
      <c r="A504" s="107">
        <v>500</v>
      </c>
      <c r="B504" s="99"/>
      <c r="C504" s="99"/>
      <c r="D504" s="100"/>
      <c r="E504" s="99"/>
      <c r="F504" s="96"/>
      <c r="G504" s="98"/>
      <c r="H504" s="97"/>
      <c r="I504" s="99"/>
      <c r="J504" s="101"/>
      <c r="K504" s="101"/>
      <c r="L504" s="108">
        <f t="shared" si="14"/>
        <v>0</v>
      </c>
      <c r="M504" s="102"/>
      <c r="N504" s="103"/>
      <c r="O504" s="104"/>
      <c r="P504" s="104"/>
      <c r="Q504" s="105"/>
      <c r="R504" s="110" t="str">
        <f>IF(L504=0,"",IF(ISNA(VLOOKUP(企业人工成本情况!$C$10,人工成本情况指标!$D$1:$F$22,2,0)),"请在表一中填写所属地区信息",IF((N504+O504+P504)/J504*21.75&lt;VLOOKUP(企业人工成本情况!$C$10,人工成本情况指标!$D$2:$F$22,2,0),"此人工资低于最低工资标准","")))</f>
        <v/>
      </c>
      <c r="S504" s="111" t="str">
        <f t="shared" si="15"/>
        <v/>
      </c>
    </row>
  </sheetData>
  <sheetProtection sheet="1" scenarios="1" selectLockedCells="1" autoFilter="0"/>
  <mergeCells count="14">
    <mergeCell ref="A1:Q1"/>
    <mergeCell ref="N2:Q2"/>
    <mergeCell ref="L2:L3"/>
    <mergeCell ref="A2:A3"/>
    <mergeCell ref="B2:B3"/>
    <mergeCell ref="C2:C3"/>
    <mergeCell ref="D2:D3"/>
    <mergeCell ref="E2:E3"/>
    <mergeCell ref="F2:F3"/>
    <mergeCell ref="G2:G3"/>
    <mergeCell ref="H2:H3"/>
    <mergeCell ref="I2:I3"/>
    <mergeCell ref="J2:J3"/>
    <mergeCell ref="K2:K3"/>
  </mergeCells>
  <phoneticPr fontId="1" type="noConversion"/>
  <dataValidations count="5">
    <dataValidation type="decimal" allowBlank="1" showInputMessage="1" showErrorMessage="1" errorTitle="数据保留一位小数" sqref="K5:K504">
      <formula1>0</formula1>
      <formula2>24</formula2>
    </dataValidation>
    <dataValidation type="list" allowBlank="1" showInputMessage="1" showErrorMessage="1" errorTitle="数据保留一位小数" sqref="G4:G504">
      <formula1>INDIRECT(F4)</formula1>
    </dataValidation>
    <dataValidation type="list" allowBlank="1" showInputMessage="1" showErrorMessage="1" sqref="B4:B1048576">
      <formula1>性别</formula1>
    </dataValidation>
    <dataValidation type="list" allowBlank="1" showInputMessage="1" showErrorMessage="1" sqref="D4:D1048576">
      <formula1>学历</formula1>
    </dataValidation>
    <dataValidation type="list" allowBlank="1" showInputMessage="1" showErrorMessage="1" sqref="I505:I1048576 F505:G1048576">
      <formula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Sheet2!$I$2:$I$5</xm:f>
          </x14:formula1>
          <xm:sqref>I6:I504</xm:sqref>
        </x14:dataValidation>
        <x14:dataValidation type="list" allowBlank="1" showInputMessage="1" showErrorMessage="1">
          <x14:formula1>
            <xm:f>Sheet2!$H$2:$H$4</xm:f>
          </x14:formula1>
          <xm:sqref>I4:I5</xm:sqref>
        </x14:dataValidation>
        <x14:dataValidation type="list" allowBlank="1" showInputMessage="1" showErrorMessage="1">
          <x14:formula1>
            <xm:f>Sheet2!$B$2:$B$55</xm:f>
          </x14:formula1>
          <xm:sqref>C4:C504</xm:sqref>
        </x14:dataValidation>
        <x14:dataValidation type="list" allowBlank="1" showInputMessage="1" showErrorMessage="1">
          <x14:formula1>
            <xm:f>Sheet2!$D$2:$D$54</xm:f>
          </x14:formula1>
          <xm:sqref>E4:E504</xm:sqref>
        </x14:dataValidation>
        <x14:dataValidation type="list" allowBlank="1" showInputMessage="1" showErrorMessage="1">
          <x14:formula1>
            <xm:f>Sheet2!$E$2:$E$8</xm:f>
          </x14:formula1>
          <xm:sqref>F5:F504</xm:sqref>
        </x14:dataValidation>
        <x14:dataValidation type="list" allowBlank="1" showInputMessage="1" showErrorMessage="1">
          <x14:formula1>
            <xm:f>Sheet2!$G$2:$G$3</xm:f>
          </x14:formula1>
          <xm:sqref>H4:H504</xm:sqref>
        </x14:dataValidation>
        <x14:dataValidation type="list" allowBlank="1" showInputMessage="1" showErrorMessage="1">
          <x14:formula1>
            <xm:f>职业与自理情况!$B$1:$H$1</xm:f>
          </x14:formula1>
          <xm:sqref>F4</xm:sqref>
        </x14:dataValidation>
        <x14:dataValidation type="list" allowBlank="1" showInputMessage="1" showErrorMessage="1">
          <x14:formula1>
            <xm:f>Sheet2!$F$2:$F$51</xm:f>
          </x14:formula1>
          <xm:sqref>C505:C1048576</xm:sqref>
        </x14:dataValidation>
        <x14:dataValidation type="list" allowBlank="1" showInputMessage="1" showErrorMessage="1">
          <x14:formula1>
            <xm:f>Sheet2!#REF!</xm:f>
          </x14:formula1>
          <xm:sqref>E505:E1048576 H505:H1048576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F4" sqref="F4"/>
    </sheetView>
  </sheetViews>
  <sheetFormatPr defaultColWidth="20.6328125" defaultRowHeight="14"/>
  <sheetData>
    <row r="1" spans="1:8">
      <c r="A1" s="41" t="s">
        <v>4</v>
      </c>
      <c r="B1" s="36" t="s">
        <v>288</v>
      </c>
      <c r="C1" s="36" t="s">
        <v>292</v>
      </c>
      <c r="D1" s="36" t="s">
        <v>296</v>
      </c>
      <c r="E1" s="36" t="s">
        <v>298</v>
      </c>
      <c r="F1" s="36" t="s">
        <v>299</v>
      </c>
      <c r="G1" s="37" t="s">
        <v>300</v>
      </c>
      <c r="H1" s="36" t="s">
        <v>301</v>
      </c>
    </row>
    <row r="2" spans="1:8">
      <c r="A2" s="41" t="s">
        <v>303</v>
      </c>
      <c r="B2" s="42"/>
      <c r="C2" s="42"/>
      <c r="D2" s="42"/>
      <c r="E2" s="42"/>
      <c r="F2" s="42"/>
      <c r="G2" s="42" t="s">
        <v>289</v>
      </c>
      <c r="H2" s="42"/>
    </row>
    <row r="3" spans="1:8">
      <c r="A3" s="43"/>
      <c r="B3" s="43"/>
      <c r="C3" s="43"/>
      <c r="D3" s="43"/>
      <c r="E3" s="43"/>
      <c r="F3" s="43"/>
      <c r="G3" s="42" t="s">
        <v>293</v>
      </c>
      <c r="H3" s="43"/>
    </row>
    <row r="4" spans="1:8">
      <c r="A4" s="43"/>
      <c r="B4" s="43"/>
      <c r="C4" s="43"/>
      <c r="D4" s="43"/>
      <c r="E4" s="43"/>
      <c r="F4" s="43"/>
      <c r="G4" s="42" t="s">
        <v>297</v>
      </c>
      <c r="H4" s="43"/>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25"/>
  <sheetViews>
    <sheetView topLeftCell="F1" workbookViewId="0">
      <selection activeCell="P4" sqref="P4"/>
    </sheetView>
  </sheetViews>
  <sheetFormatPr defaultRowHeight="12"/>
  <cols>
    <col min="1" max="5" width="8.7265625" style="23"/>
    <col min="6" max="7" width="11.81640625" style="23" customWidth="1"/>
    <col min="8" max="9" width="8.7265625" style="23"/>
    <col min="10" max="10" width="9.36328125" style="32" customWidth="1"/>
    <col min="11" max="13" width="8.7265625" style="23"/>
    <col min="14" max="14" width="13.90625" style="23" customWidth="1"/>
    <col min="15" max="16384" width="8.7265625" style="23"/>
  </cols>
  <sheetData>
    <row r="1" spans="1:17" s="33" customFormat="1" ht="72">
      <c r="A1" s="20" t="s">
        <v>0</v>
      </c>
      <c r="B1" s="26" t="s">
        <v>264</v>
      </c>
      <c r="C1" s="20" t="s">
        <v>265</v>
      </c>
      <c r="D1" s="20" t="s">
        <v>3</v>
      </c>
      <c r="E1" s="39" t="s">
        <v>302</v>
      </c>
      <c r="F1" s="34" t="s">
        <v>286</v>
      </c>
      <c r="G1" s="35" t="s">
        <v>287</v>
      </c>
      <c r="H1" s="40" t="s">
        <v>5</v>
      </c>
      <c r="I1" s="20"/>
      <c r="J1" s="28" t="s">
        <v>268</v>
      </c>
      <c r="K1" s="21" t="s">
        <v>266</v>
      </c>
      <c r="L1" s="24" t="s">
        <v>267</v>
      </c>
      <c r="M1" s="22" t="s">
        <v>269</v>
      </c>
      <c r="N1" s="20" t="s">
        <v>240</v>
      </c>
      <c r="O1" s="20" t="s">
        <v>241</v>
      </c>
      <c r="P1" s="20" t="s">
        <v>242</v>
      </c>
      <c r="Q1" s="20" t="s">
        <v>243</v>
      </c>
    </row>
    <row r="2" spans="1:17" ht="42">
      <c r="A2" s="25" t="s">
        <v>6</v>
      </c>
      <c r="B2" s="26" t="s">
        <v>272</v>
      </c>
      <c r="C2" s="25" t="s">
        <v>248</v>
      </c>
      <c r="D2" s="20" t="s">
        <v>276</v>
      </c>
      <c r="E2" s="36" t="s">
        <v>288</v>
      </c>
      <c r="F2" s="37" t="s">
        <v>289</v>
      </c>
      <c r="G2" s="37" t="s">
        <v>290</v>
      </c>
      <c r="H2" s="37" t="s">
        <v>291</v>
      </c>
      <c r="I2" s="25"/>
      <c r="J2" s="29"/>
      <c r="K2" s="25"/>
      <c r="L2" s="25"/>
      <c r="M2" s="25"/>
      <c r="N2" s="25"/>
      <c r="O2" s="25"/>
      <c r="P2" s="27"/>
      <c r="Q2" s="27"/>
    </row>
    <row r="3" spans="1:17" ht="28">
      <c r="A3" s="25" t="s">
        <v>7</v>
      </c>
      <c r="B3" s="25">
        <v>1956</v>
      </c>
      <c r="C3" s="25" t="s">
        <v>244</v>
      </c>
      <c r="D3" s="20" t="s">
        <v>275</v>
      </c>
      <c r="E3" s="36" t="s">
        <v>292</v>
      </c>
      <c r="F3" s="37" t="s">
        <v>293</v>
      </c>
      <c r="G3" s="37" t="s">
        <v>294</v>
      </c>
      <c r="H3" s="37" t="s">
        <v>295</v>
      </c>
      <c r="I3" s="25"/>
      <c r="J3" s="29"/>
      <c r="K3" s="25"/>
      <c r="L3" s="25"/>
      <c r="M3" s="25"/>
      <c r="N3" s="25"/>
      <c r="O3" s="25"/>
      <c r="P3" s="27"/>
      <c r="Q3" s="27"/>
    </row>
    <row r="4" spans="1:17" ht="28">
      <c r="A4" s="25"/>
      <c r="B4" s="25">
        <v>1957</v>
      </c>
      <c r="C4" s="25" t="s">
        <v>245</v>
      </c>
      <c r="D4" s="20" t="s">
        <v>274</v>
      </c>
      <c r="E4" s="36" t="s">
        <v>296</v>
      </c>
      <c r="F4" s="37" t="s">
        <v>297</v>
      </c>
      <c r="G4" s="37"/>
      <c r="H4" s="37" t="s">
        <v>283</v>
      </c>
      <c r="I4" s="25"/>
      <c r="J4" s="29"/>
      <c r="K4" s="25"/>
      <c r="L4" s="25"/>
      <c r="M4" s="25"/>
      <c r="N4" s="25"/>
      <c r="O4" s="25"/>
      <c r="P4" s="25"/>
      <c r="Q4" s="25"/>
    </row>
    <row r="5" spans="1:17" ht="42">
      <c r="A5" s="25"/>
      <c r="B5" s="25">
        <v>1958</v>
      </c>
      <c r="C5" s="25" t="s">
        <v>246</v>
      </c>
      <c r="D5" s="20" t="s">
        <v>273</v>
      </c>
      <c r="E5" s="36" t="s">
        <v>298</v>
      </c>
      <c r="F5" s="36"/>
      <c r="G5" s="37"/>
      <c r="I5" s="25"/>
      <c r="J5" s="29"/>
      <c r="K5" s="25"/>
      <c r="L5" s="25"/>
      <c r="M5" s="25"/>
      <c r="N5" s="25"/>
      <c r="O5" s="25"/>
      <c r="P5" s="25"/>
      <c r="Q5" s="25"/>
    </row>
    <row r="6" spans="1:17" ht="24">
      <c r="A6" s="25"/>
      <c r="B6" s="25">
        <v>1959</v>
      </c>
      <c r="C6" s="25" t="s">
        <v>247</v>
      </c>
      <c r="D6" s="27">
        <v>1971</v>
      </c>
      <c r="E6" s="36" t="s">
        <v>299</v>
      </c>
      <c r="F6" s="36"/>
      <c r="G6" s="37"/>
      <c r="H6" s="25"/>
      <c r="I6" s="25"/>
      <c r="J6" s="29"/>
      <c r="K6" s="25"/>
      <c r="L6" s="25"/>
      <c r="M6" s="25"/>
      <c r="N6" s="25"/>
      <c r="O6" s="25"/>
      <c r="P6" s="25"/>
      <c r="Q6" s="25"/>
    </row>
    <row r="7" spans="1:17" ht="28">
      <c r="A7" s="25"/>
      <c r="B7" s="25">
        <v>1960</v>
      </c>
      <c r="C7" s="25"/>
      <c r="D7" s="27">
        <v>1972</v>
      </c>
      <c r="E7" s="37" t="s">
        <v>300</v>
      </c>
      <c r="F7" s="37"/>
      <c r="G7" s="37"/>
      <c r="H7" s="25"/>
      <c r="I7" s="25"/>
      <c r="J7" s="29"/>
      <c r="K7" s="25"/>
      <c r="L7" s="25"/>
      <c r="M7" s="25"/>
      <c r="N7" s="25"/>
      <c r="O7" s="25"/>
      <c r="P7" s="25"/>
      <c r="Q7" s="25"/>
    </row>
    <row r="8" spans="1:17" ht="28">
      <c r="A8" s="25"/>
      <c r="B8" s="25">
        <v>1961</v>
      </c>
      <c r="C8" s="25"/>
      <c r="D8" s="27">
        <v>1973</v>
      </c>
      <c r="E8" s="36" t="s">
        <v>301</v>
      </c>
      <c r="F8" s="36"/>
      <c r="G8" s="37"/>
      <c r="H8" s="25"/>
      <c r="I8" s="25"/>
      <c r="J8" s="29"/>
      <c r="K8" s="25"/>
      <c r="L8" s="25"/>
      <c r="M8" s="25"/>
      <c r="N8" s="25"/>
      <c r="O8" s="25"/>
      <c r="P8" s="25"/>
      <c r="Q8" s="25"/>
    </row>
    <row r="9" spans="1:17">
      <c r="A9" s="25"/>
      <c r="B9" s="25">
        <v>1962</v>
      </c>
      <c r="C9" s="25"/>
      <c r="D9" s="27">
        <v>1974</v>
      </c>
      <c r="E9" s="27"/>
      <c r="F9" s="25"/>
      <c r="G9" s="25"/>
      <c r="H9" s="25"/>
      <c r="I9" s="25"/>
      <c r="J9" s="29"/>
      <c r="K9" s="25"/>
      <c r="L9" s="25"/>
      <c r="M9" s="25"/>
      <c r="N9" s="25"/>
      <c r="O9" s="25"/>
      <c r="P9" s="25"/>
      <c r="Q9" s="25"/>
    </row>
    <row r="10" spans="1:17">
      <c r="A10" s="25"/>
      <c r="B10" s="25">
        <v>1963</v>
      </c>
      <c r="C10" s="25"/>
      <c r="D10" s="27">
        <v>1975</v>
      </c>
      <c r="E10" s="27"/>
      <c r="F10" s="25"/>
      <c r="G10" s="25"/>
      <c r="H10" s="25"/>
      <c r="I10" s="25"/>
      <c r="J10" s="29"/>
      <c r="K10" s="25"/>
      <c r="L10" s="25"/>
      <c r="M10" s="25"/>
      <c r="N10" s="25"/>
      <c r="O10" s="25"/>
      <c r="P10" s="25"/>
      <c r="Q10" s="25"/>
    </row>
    <row r="11" spans="1:17">
      <c r="A11" s="25"/>
      <c r="B11" s="25">
        <v>1964</v>
      </c>
      <c r="C11" s="25"/>
      <c r="D11" s="27">
        <v>1976</v>
      </c>
      <c r="E11" s="27"/>
      <c r="F11" s="25"/>
      <c r="G11" s="25"/>
      <c r="H11" s="25"/>
      <c r="I11" s="25"/>
      <c r="J11" s="29"/>
      <c r="K11" s="25"/>
      <c r="L11" s="25"/>
      <c r="M11" s="25"/>
      <c r="N11" s="25"/>
      <c r="O11" s="25"/>
      <c r="P11" s="25"/>
      <c r="Q11" s="25"/>
    </row>
    <row r="12" spans="1:17">
      <c r="A12" s="25"/>
      <c r="B12" s="25">
        <v>1965</v>
      </c>
      <c r="C12" s="25"/>
      <c r="D12" s="27">
        <v>1977</v>
      </c>
      <c r="E12" s="27"/>
      <c r="F12" s="25"/>
      <c r="G12" s="25"/>
      <c r="H12" s="25"/>
      <c r="I12" s="25"/>
      <c r="J12" s="29"/>
      <c r="K12" s="25"/>
      <c r="L12" s="25"/>
      <c r="M12" s="25"/>
      <c r="N12" s="25"/>
      <c r="O12" s="25"/>
      <c r="P12" s="25"/>
      <c r="Q12" s="25"/>
    </row>
    <row r="13" spans="1:17">
      <c r="A13" s="25"/>
      <c r="B13" s="25">
        <v>1966</v>
      </c>
      <c r="C13" s="25"/>
      <c r="D13" s="27">
        <v>1978</v>
      </c>
      <c r="E13" s="27"/>
      <c r="F13" s="25"/>
      <c r="G13" s="25"/>
      <c r="H13" s="27"/>
      <c r="I13" s="27"/>
      <c r="J13" s="29"/>
      <c r="K13" s="25"/>
      <c r="L13" s="25"/>
      <c r="M13" s="25"/>
      <c r="N13" s="25"/>
      <c r="O13" s="25"/>
      <c r="P13" s="25"/>
      <c r="Q13" s="25"/>
    </row>
    <row r="14" spans="1:17">
      <c r="A14" s="25"/>
      <c r="B14" s="25">
        <v>1967</v>
      </c>
      <c r="C14" s="25"/>
      <c r="D14" s="27">
        <v>1979</v>
      </c>
      <c r="E14" s="27"/>
      <c r="F14" s="25"/>
      <c r="G14" s="25"/>
      <c r="H14" s="27"/>
      <c r="I14" s="27"/>
      <c r="J14" s="29"/>
      <c r="K14" s="25"/>
      <c r="L14" s="25"/>
      <c r="M14" s="25"/>
      <c r="N14" s="25"/>
      <c r="O14" s="25"/>
      <c r="P14" s="25"/>
      <c r="Q14" s="25"/>
    </row>
    <row r="15" spans="1:17">
      <c r="A15" s="25"/>
      <c r="B15" s="25">
        <v>1968</v>
      </c>
      <c r="C15" s="25"/>
      <c r="D15" s="27">
        <v>1980</v>
      </c>
      <c r="E15" s="27"/>
      <c r="F15" s="25"/>
      <c r="G15" s="25"/>
      <c r="H15" s="27"/>
      <c r="I15" s="27"/>
      <c r="J15" s="29"/>
      <c r="K15" s="25"/>
      <c r="L15" s="25"/>
      <c r="M15" s="25"/>
      <c r="N15" s="25"/>
      <c r="O15" s="25"/>
      <c r="P15" s="25"/>
      <c r="Q15" s="25"/>
    </row>
    <row r="16" spans="1:17">
      <c r="A16" s="25"/>
      <c r="B16" s="25">
        <v>1969</v>
      </c>
      <c r="C16" s="25"/>
      <c r="D16" s="27">
        <v>1981</v>
      </c>
      <c r="E16" s="27"/>
      <c r="F16" s="25"/>
      <c r="G16" s="25"/>
      <c r="H16" s="27"/>
      <c r="I16" s="27"/>
      <c r="J16" s="29"/>
      <c r="K16" s="25"/>
      <c r="L16" s="25"/>
      <c r="M16" s="25"/>
      <c r="N16" s="25"/>
      <c r="O16" s="25"/>
      <c r="P16" s="25"/>
      <c r="Q16" s="25"/>
    </row>
    <row r="17" spans="1:17">
      <c r="A17" s="25"/>
      <c r="B17" s="25">
        <v>1970</v>
      </c>
      <c r="C17" s="25"/>
      <c r="D17" s="27">
        <v>1982</v>
      </c>
      <c r="E17" s="27"/>
      <c r="F17" s="25"/>
      <c r="G17" s="25"/>
      <c r="H17" s="27"/>
      <c r="I17" s="27"/>
      <c r="J17" s="29"/>
      <c r="K17" s="25"/>
      <c r="L17" s="25"/>
      <c r="M17" s="25"/>
      <c r="N17" s="25"/>
      <c r="O17" s="25"/>
      <c r="P17" s="25"/>
      <c r="Q17" s="25"/>
    </row>
    <row r="18" spans="1:17">
      <c r="A18" s="25"/>
      <c r="B18" s="25">
        <v>1971</v>
      </c>
      <c r="C18" s="25"/>
      <c r="D18" s="27">
        <v>1983</v>
      </c>
      <c r="E18" s="27"/>
      <c r="F18" s="25"/>
      <c r="G18" s="25"/>
      <c r="H18" s="27"/>
      <c r="I18" s="27"/>
      <c r="J18" s="29"/>
      <c r="K18" s="25"/>
      <c r="L18" s="25"/>
      <c r="M18" s="25"/>
      <c r="N18" s="25"/>
      <c r="O18" s="25"/>
      <c r="P18" s="25"/>
      <c r="Q18" s="25"/>
    </row>
    <row r="19" spans="1:17">
      <c r="A19" s="25"/>
      <c r="B19" s="25">
        <v>1972</v>
      </c>
      <c r="C19" s="25"/>
      <c r="D19" s="27">
        <v>1984</v>
      </c>
      <c r="E19" s="27"/>
      <c r="F19" s="25"/>
      <c r="G19" s="25"/>
      <c r="H19" s="27"/>
      <c r="I19" s="27"/>
      <c r="J19" s="29"/>
      <c r="K19" s="25"/>
      <c r="L19" s="25"/>
      <c r="M19" s="25"/>
      <c r="N19" s="25"/>
      <c r="O19" s="25"/>
      <c r="P19" s="25"/>
      <c r="Q19" s="25"/>
    </row>
    <row r="20" spans="1:17">
      <c r="A20" s="25"/>
      <c r="B20" s="25">
        <v>1973</v>
      </c>
      <c r="C20" s="25"/>
      <c r="D20" s="27">
        <v>1985</v>
      </c>
      <c r="E20" s="27"/>
      <c r="F20" s="25"/>
      <c r="G20" s="25"/>
      <c r="H20" s="27"/>
      <c r="I20" s="27"/>
      <c r="J20" s="29"/>
      <c r="K20" s="25"/>
      <c r="L20" s="25"/>
      <c r="M20" s="25"/>
      <c r="N20" s="25"/>
      <c r="O20" s="25"/>
      <c r="P20" s="25"/>
      <c r="Q20" s="25"/>
    </row>
    <row r="21" spans="1:17">
      <c r="A21" s="25"/>
      <c r="B21" s="25">
        <v>1974</v>
      </c>
      <c r="C21" s="25"/>
      <c r="D21" s="27">
        <v>1986</v>
      </c>
      <c r="E21" s="27"/>
      <c r="F21" s="25"/>
      <c r="G21" s="25"/>
      <c r="H21" s="27"/>
      <c r="I21" s="27"/>
      <c r="J21" s="29"/>
      <c r="K21" s="25"/>
      <c r="L21" s="25"/>
      <c r="M21" s="25"/>
      <c r="N21" s="25"/>
      <c r="O21" s="25"/>
      <c r="P21" s="25"/>
      <c r="Q21" s="25"/>
    </row>
    <row r="22" spans="1:17">
      <c r="A22" s="25"/>
      <c r="B22" s="25">
        <v>1975</v>
      </c>
      <c r="C22" s="25"/>
      <c r="D22" s="27">
        <v>1987</v>
      </c>
      <c r="E22" s="27"/>
      <c r="F22" s="25"/>
      <c r="G22" s="25"/>
      <c r="H22" s="27"/>
      <c r="I22" s="27"/>
      <c r="J22" s="29"/>
      <c r="K22" s="25"/>
      <c r="L22" s="25"/>
      <c r="M22" s="25"/>
      <c r="N22" s="25"/>
      <c r="O22" s="25"/>
      <c r="P22" s="25"/>
      <c r="Q22" s="25"/>
    </row>
    <row r="23" spans="1:17">
      <c r="A23" s="25"/>
      <c r="B23" s="25">
        <v>1976</v>
      </c>
      <c r="C23" s="25"/>
      <c r="D23" s="27">
        <v>1988</v>
      </c>
      <c r="E23" s="27"/>
      <c r="F23" s="25"/>
      <c r="G23" s="25"/>
      <c r="H23" s="27"/>
      <c r="I23" s="27"/>
      <c r="J23" s="29"/>
      <c r="K23" s="25"/>
      <c r="L23" s="25"/>
      <c r="M23" s="25"/>
      <c r="N23" s="25"/>
      <c r="O23" s="25"/>
      <c r="P23" s="25"/>
      <c r="Q23" s="25"/>
    </row>
    <row r="24" spans="1:17">
      <c r="A24" s="25"/>
      <c r="B24" s="25">
        <v>1977</v>
      </c>
      <c r="C24" s="25"/>
      <c r="D24" s="27">
        <v>1989</v>
      </c>
      <c r="E24" s="27"/>
      <c r="F24" s="25"/>
      <c r="G24" s="25"/>
      <c r="H24" s="27"/>
      <c r="I24" s="27"/>
      <c r="J24" s="29"/>
      <c r="K24" s="25"/>
      <c r="L24" s="25"/>
      <c r="M24" s="25"/>
      <c r="N24" s="25"/>
      <c r="O24" s="25"/>
      <c r="P24" s="25"/>
      <c r="Q24" s="25"/>
    </row>
    <row r="25" spans="1:17">
      <c r="A25" s="25"/>
      <c r="B25" s="25">
        <v>1978</v>
      </c>
      <c r="C25" s="25"/>
      <c r="D25" s="27">
        <v>1990</v>
      </c>
      <c r="E25" s="27"/>
      <c r="F25" s="25"/>
      <c r="G25" s="25"/>
      <c r="H25" s="27"/>
      <c r="I25" s="27"/>
      <c r="J25" s="29"/>
      <c r="K25" s="25"/>
      <c r="L25" s="25"/>
      <c r="M25" s="25"/>
      <c r="N25" s="25"/>
      <c r="O25" s="25"/>
      <c r="P25" s="25"/>
      <c r="Q25" s="25"/>
    </row>
    <row r="26" spans="1:17">
      <c r="A26" s="25"/>
      <c r="B26" s="25">
        <v>1979</v>
      </c>
      <c r="C26" s="25"/>
      <c r="D26" s="27">
        <v>1991</v>
      </c>
      <c r="E26" s="27"/>
      <c r="F26" s="25"/>
      <c r="G26" s="25"/>
      <c r="H26" s="27"/>
      <c r="I26" s="27"/>
      <c r="J26" s="29"/>
      <c r="K26" s="25"/>
      <c r="L26" s="25"/>
      <c r="M26" s="25"/>
      <c r="N26" s="25"/>
      <c r="O26" s="25"/>
      <c r="P26" s="25"/>
      <c r="Q26" s="25"/>
    </row>
    <row r="27" spans="1:17">
      <c r="A27" s="25"/>
      <c r="B27" s="25">
        <v>1980</v>
      </c>
      <c r="C27" s="25"/>
      <c r="D27" s="27">
        <v>1992</v>
      </c>
      <c r="E27" s="27"/>
      <c r="F27" s="25"/>
      <c r="G27" s="25"/>
      <c r="H27" s="27"/>
      <c r="I27" s="27"/>
      <c r="J27" s="29"/>
      <c r="K27" s="25"/>
      <c r="L27" s="25"/>
      <c r="M27" s="25"/>
      <c r="N27" s="25"/>
      <c r="O27" s="25"/>
      <c r="P27" s="25"/>
      <c r="Q27" s="25"/>
    </row>
    <row r="28" spans="1:17">
      <c r="A28" s="25"/>
      <c r="B28" s="25">
        <v>1981</v>
      </c>
      <c r="C28" s="25"/>
      <c r="D28" s="27">
        <v>1993</v>
      </c>
      <c r="E28" s="27"/>
      <c r="F28" s="25"/>
      <c r="G28" s="25"/>
      <c r="H28" s="27"/>
      <c r="I28" s="27"/>
      <c r="J28" s="29"/>
      <c r="K28" s="25"/>
      <c r="L28" s="25"/>
      <c r="M28" s="25"/>
      <c r="N28" s="25"/>
      <c r="O28" s="25"/>
      <c r="P28" s="25"/>
      <c r="Q28" s="25"/>
    </row>
    <row r="29" spans="1:17">
      <c r="A29" s="25"/>
      <c r="B29" s="25">
        <v>1982</v>
      </c>
      <c r="C29" s="25"/>
      <c r="D29" s="27">
        <v>1994</v>
      </c>
      <c r="E29" s="27"/>
      <c r="F29" s="25"/>
      <c r="G29" s="25"/>
      <c r="H29" s="27"/>
      <c r="I29" s="27"/>
      <c r="J29" s="29"/>
      <c r="K29" s="25"/>
      <c r="L29" s="25"/>
      <c r="M29" s="25"/>
      <c r="N29" s="25"/>
      <c r="O29" s="25"/>
      <c r="P29" s="25"/>
      <c r="Q29" s="25"/>
    </row>
    <row r="30" spans="1:17">
      <c r="A30" s="25"/>
      <c r="B30" s="25">
        <v>1983</v>
      </c>
      <c r="C30" s="25"/>
      <c r="D30" s="27">
        <v>1995</v>
      </c>
      <c r="E30" s="27"/>
      <c r="F30" s="25"/>
      <c r="G30" s="25"/>
      <c r="H30" s="27"/>
      <c r="I30" s="27"/>
      <c r="J30" s="29"/>
      <c r="K30" s="25"/>
      <c r="L30" s="25"/>
      <c r="M30" s="25"/>
      <c r="N30" s="25"/>
      <c r="O30" s="25"/>
      <c r="P30" s="25"/>
      <c r="Q30" s="25"/>
    </row>
    <row r="31" spans="1:17">
      <c r="A31" s="25"/>
      <c r="B31" s="25">
        <v>1984</v>
      </c>
      <c r="C31" s="25"/>
      <c r="D31" s="27">
        <v>1996</v>
      </c>
      <c r="E31" s="27"/>
      <c r="F31" s="25"/>
      <c r="G31" s="25"/>
      <c r="H31" s="27"/>
      <c r="I31" s="27"/>
      <c r="J31" s="29"/>
      <c r="K31" s="25"/>
      <c r="L31" s="25"/>
      <c r="M31" s="25"/>
      <c r="N31" s="25"/>
      <c r="O31" s="25"/>
      <c r="P31" s="25"/>
      <c r="Q31" s="25"/>
    </row>
    <row r="32" spans="1:17">
      <c r="A32" s="25"/>
      <c r="B32" s="25">
        <v>1985</v>
      </c>
      <c r="C32" s="25"/>
      <c r="D32" s="27">
        <v>1997</v>
      </c>
      <c r="E32" s="27"/>
      <c r="F32" s="25"/>
      <c r="G32" s="25"/>
      <c r="H32" s="27"/>
      <c r="I32" s="27"/>
      <c r="J32" s="29"/>
      <c r="K32" s="25"/>
      <c r="L32" s="25"/>
      <c r="M32" s="25"/>
      <c r="N32" s="25"/>
      <c r="O32" s="25"/>
      <c r="P32" s="25"/>
      <c r="Q32" s="25"/>
    </row>
    <row r="33" spans="1:17">
      <c r="A33" s="25"/>
      <c r="B33" s="25">
        <v>1986</v>
      </c>
      <c r="C33" s="25"/>
      <c r="D33" s="27">
        <v>1998</v>
      </c>
      <c r="E33" s="27"/>
      <c r="F33" s="25"/>
      <c r="G33" s="25"/>
      <c r="H33" s="27"/>
      <c r="I33" s="27"/>
      <c r="J33" s="29"/>
      <c r="K33" s="25"/>
      <c r="L33" s="25"/>
      <c r="M33" s="25"/>
      <c r="N33" s="25"/>
      <c r="O33" s="25"/>
      <c r="P33" s="25"/>
      <c r="Q33" s="25"/>
    </row>
    <row r="34" spans="1:17">
      <c r="A34" s="25"/>
      <c r="B34" s="25">
        <v>1987</v>
      </c>
      <c r="C34" s="25"/>
      <c r="D34" s="27">
        <v>1999</v>
      </c>
      <c r="E34" s="27"/>
      <c r="F34" s="25"/>
      <c r="G34" s="25"/>
      <c r="H34" s="27"/>
      <c r="I34" s="27"/>
      <c r="J34" s="29"/>
      <c r="K34" s="25"/>
      <c r="L34" s="25"/>
      <c r="M34" s="25"/>
      <c r="N34" s="25"/>
      <c r="O34" s="25"/>
      <c r="P34" s="25"/>
      <c r="Q34" s="25"/>
    </row>
    <row r="35" spans="1:17">
      <c r="A35" s="25"/>
      <c r="B35" s="25">
        <v>1988</v>
      </c>
      <c r="C35" s="25"/>
      <c r="D35" s="27">
        <v>2000</v>
      </c>
      <c r="E35" s="27"/>
      <c r="F35" s="25"/>
      <c r="G35" s="25"/>
      <c r="H35" s="27"/>
      <c r="I35" s="27"/>
      <c r="J35" s="29"/>
      <c r="K35" s="25"/>
      <c r="L35" s="25"/>
      <c r="M35" s="25"/>
      <c r="N35" s="25"/>
      <c r="O35" s="25"/>
      <c r="P35" s="25"/>
      <c r="Q35" s="25"/>
    </row>
    <row r="36" spans="1:17">
      <c r="A36" s="25"/>
      <c r="B36" s="25">
        <v>1989</v>
      </c>
      <c r="C36" s="25"/>
      <c r="D36" s="27">
        <v>2001</v>
      </c>
      <c r="E36" s="27"/>
      <c r="F36" s="25"/>
      <c r="G36" s="25"/>
      <c r="H36" s="27"/>
      <c r="I36" s="27"/>
      <c r="J36" s="29"/>
      <c r="K36" s="25"/>
      <c r="L36" s="25"/>
      <c r="M36" s="25"/>
      <c r="N36" s="25"/>
      <c r="O36" s="25"/>
      <c r="P36" s="25"/>
      <c r="Q36" s="25"/>
    </row>
    <row r="37" spans="1:17">
      <c r="A37" s="25"/>
      <c r="B37" s="25">
        <v>1990</v>
      </c>
      <c r="C37" s="25"/>
      <c r="D37" s="27">
        <v>2002</v>
      </c>
      <c r="E37" s="27"/>
      <c r="F37" s="25"/>
      <c r="G37" s="25"/>
      <c r="H37" s="27"/>
      <c r="I37" s="27"/>
      <c r="J37" s="29"/>
      <c r="K37" s="25"/>
      <c r="L37" s="25"/>
      <c r="M37" s="25"/>
      <c r="N37" s="25"/>
      <c r="O37" s="25"/>
      <c r="P37" s="25"/>
      <c r="Q37" s="25"/>
    </row>
    <row r="38" spans="1:17">
      <c r="A38" s="25"/>
      <c r="B38" s="25">
        <v>1991</v>
      </c>
      <c r="C38" s="25"/>
      <c r="D38" s="27">
        <v>2003</v>
      </c>
      <c r="E38" s="27"/>
      <c r="F38" s="25"/>
      <c r="G38" s="25"/>
      <c r="H38" s="27"/>
      <c r="I38" s="27"/>
      <c r="J38" s="29"/>
      <c r="K38" s="25"/>
      <c r="L38" s="25"/>
      <c r="M38" s="25"/>
      <c r="N38" s="25"/>
      <c r="O38" s="25"/>
      <c r="P38" s="25"/>
      <c r="Q38" s="25"/>
    </row>
    <row r="39" spans="1:17">
      <c r="A39" s="25"/>
      <c r="B39" s="25">
        <v>1992</v>
      </c>
      <c r="C39" s="25"/>
      <c r="D39" s="27">
        <v>2004</v>
      </c>
      <c r="E39" s="27"/>
      <c r="F39" s="25"/>
      <c r="G39" s="25"/>
      <c r="H39" s="27"/>
      <c r="I39" s="27"/>
      <c r="J39" s="29"/>
      <c r="K39" s="25"/>
      <c r="L39" s="25"/>
      <c r="M39" s="25"/>
      <c r="N39" s="25"/>
      <c r="O39" s="25"/>
      <c r="P39" s="25"/>
      <c r="Q39" s="25"/>
    </row>
    <row r="40" spans="1:17">
      <c r="A40" s="25"/>
      <c r="B40" s="25">
        <v>1993</v>
      </c>
      <c r="C40" s="25"/>
      <c r="D40" s="27">
        <v>2005</v>
      </c>
      <c r="E40" s="27"/>
      <c r="F40" s="25"/>
      <c r="G40" s="25"/>
      <c r="H40" s="27"/>
      <c r="I40" s="27"/>
      <c r="J40" s="29"/>
      <c r="K40" s="25"/>
      <c r="L40" s="25"/>
      <c r="M40" s="25"/>
      <c r="N40" s="25"/>
      <c r="O40" s="25"/>
      <c r="P40" s="25"/>
      <c r="Q40" s="25"/>
    </row>
    <row r="41" spans="1:17">
      <c r="A41" s="25"/>
      <c r="B41" s="25">
        <v>1994</v>
      </c>
      <c r="C41" s="25"/>
      <c r="D41" s="27">
        <v>2006</v>
      </c>
      <c r="E41" s="27"/>
      <c r="F41" s="25"/>
      <c r="G41" s="25"/>
      <c r="H41" s="27"/>
      <c r="I41" s="27"/>
      <c r="J41" s="29"/>
      <c r="K41" s="25"/>
      <c r="L41" s="25"/>
      <c r="M41" s="25"/>
      <c r="N41" s="25"/>
      <c r="O41" s="25"/>
      <c r="P41" s="25"/>
      <c r="Q41" s="25"/>
    </row>
    <row r="42" spans="1:17">
      <c r="A42" s="25"/>
      <c r="B42" s="25">
        <v>1995</v>
      </c>
      <c r="C42" s="25"/>
      <c r="D42" s="27">
        <v>2007</v>
      </c>
      <c r="E42" s="27"/>
      <c r="F42" s="25"/>
      <c r="G42" s="25"/>
      <c r="H42" s="27"/>
      <c r="I42" s="27"/>
      <c r="J42" s="29"/>
      <c r="K42" s="25"/>
      <c r="L42" s="25"/>
      <c r="M42" s="25"/>
      <c r="N42" s="25"/>
      <c r="O42" s="25"/>
      <c r="P42" s="25"/>
      <c r="Q42" s="25"/>
    </row>
    <row r="43" spans="1:17">
      <c r="A43" s="25"/>
      <c r="B43" s="25">
        <v>1996</v>
      </c>
      <c r="C43" s="25"/>
      <c r="D43" s="27">
        <v>2008</v>
      </c>
      <c r="E43" s="27"/>
      <c r="F43" s="25"/>
      <c r="G43" s="25"/>
      <c r="H43" s="27"/>
      <c r="I43" s="27"/>
      <c r="J43" s="29"/>
      <c r="K43" s="25"/>
      <c r="L43" s="25"/>
      <c r="M43" s="25"/>
      <c r="N43" s="25"/>
      <c r="O43" s="25"/>
      <c r="P43" s="25"/>
      <c r="Q43" s="25"/>
    </row>
    <row r="44" spans="1:17">
      <c r="A44" s="25"/>
      <c r="B44" s="25">
        <v>1997</v>
      </c>
      <c r="C44" s="25"/>
      <c r="D44" s="27">
        <v>2009</v>
      </c>
      <c r="E44" s="27"/>
      <c r="F44" s="25"/>
      <c r="G44" s="25"/>
      <c r="H44" s="27"/>
      <c r="I44" s="27"/>
      <c r="J44" s="29"/>
      <c r="K44" s="25"/>
      <c r="L44" s="25"/>
      <c r="M44" s="25"/>
      <c r="N44" s="25"/>
      <c r="O44" s="25"/>
      <c r="P44" s="25"/>
      <c r="Q44" s="25"/>
    </row>
    <row r="45" spans="1:17">
      <c r="A45" s="25"/>
      <c r="B45" s="25">
        <v>1998</v>
      </c>
      <c r="C45" s="25"/>
      <c r="D45" s="27">
        <v>2010</v>
      </c>
      <c r="E45" s="27"/>
      <c r="F45" s="25"/>
      <c r="G45" s="25"/>
      <c r="H45" s="27"/>
      <c r="I45" s="27"/>
      <c r="J45" s="29"/>
      <c r="K45" s="25"/>
      <c r="L45" s="25"/>
      <c r="M45" s="25"/>
      <c r="N45" s="25"/>
      <c r="O45" s="25"/>
      <c r="P45" s="25"/>
      <c r="Q45" s="25"/>
    </row>
    <row r="46" spans="1:17">
      <c r="A46" s="25"/>
      <c r="B46" s="25">
        <v>1999</v>
      </c>
      <c r="C46" s="25"/>
      <c r="D46" s="27">
        <v>2011</v>
      </c>
      <c r="E46" s="27"/>
      <c r="F46" s="25"/>
      <c r="G46" s="25"/>
      <c r="H46" s="27"/>
      <c r="I46" s="27"/>
      <c r="J46" s="29"/>
      <c r="K46" s="25"/>
      <c r="L46" s="25"/>
      <c r="M46" s="25"/>
      <c r="N46" s="25"/>
      <c r="O46" s="25"/>
      <c r="P46" s="25"/>
      <c r="Q46" s="25"/>
    </row>
    <row r="47" spans="1:17">
      <c r="A47" s="25"/>
      <c r="B47" s="25">
        <v>2000</v>
      </c>
      <c r="C47" s="25"/>
      <c r="D47" s="27">
        <v>2012</v>
      </c>
      <c r="E47" s="27"/>
      <c r="F47" s="25"/>
      <c r="G47" s="25"/>
      <c r="H47" s="27"/>
      <c r="I47" s="27"/>
      <c r="J47" s="29"/>
      <c r="K47" s="25"/>
      <c r="L47" s="25"/>
      <c r="M47" s="25"/>
      <c r="N47" s="25"/>
      <c r="O47" s="25"/>
      <c r="P47" s="25"/>
      <c r="Q47" s="25"/>
    </row>
    <row r="48" spans="1:17">
      <c r="A48" s="25"/>
      <c r="B48" s="25">
        <v>2001</v>
      </c>
      <c r="C48" s="25"/>
      <c r="D48" s="27">
        <v>2013</v>
      </c>
      <c r="E48" s="27"/>
      <c r="F48" s="25"/>
      <c r="G48" s="25"/>
      <c r="H48" s="27"/>
      <c r="I48" s="27"/>
      <c r="J48" s="29"/>
      <c r="K48" s="25"/>
      <c r="L48" s="25"/>
      <c r="M48" s="25"/>
      <c r="N48" s="25"/>
      <c r="O48" s="25"/>
      <c r="P48" s="25"/>
      <c r="Q48" s="25"/>
    </row>
    <row r="49" spans="1:17">
      <c r="A49" s="25"/>
      <c r="B49" s="25">
        <v>2002</v>
      </c>
      <c r="C49" s="25"/>
      <c r="D49" s="27">
        <v>2014</v>
      </c>
      <c r="E49" s="27"/>
      <c r="F49" s="25"/>
      <c r="G49" s="25"/>
      <c r="H49" s="27"/>
      <c r="I49" s="27"/>
      <c r="J49" s="29"/>
      <c r="K49" s="25"/>
      <c r="L49" s="25"/>
      <c r="M49" s="25"/>
      <c r="N49" s="25"/>
      <c r="O49" s="25"/>
      <c r="P49" s="25"/>
      <c r="Q49" s="25"/>
    </row>
    <row r="50" spans="1:17">
      <c r="A50" s="25"/>
      <c r="B50" s="25">
        <v>2003</v>
      </c>
      <c r="C50" s="25"/>
      <c r="D50" s="27">
        <v>2015</v>
      </c>
      <c r="E50" s="27"/>
      <c r="F50" s="25"/>
      <c r="G50" s="25"/>
      <c r="H50" s="30"/>
      <c r="I50" s="30"/>
      <c r="J50" s="29"/>
      <c r="K50" s="25"/>
      <c r="L50" s="25"/>
      <c r="M50" s="25"/>
      <c r="N50" s="25"/>
      <c r="O50" s="25"/>
      <c r="P50" s="25"/>
      <c r="Q50" s="25"/>
    </row>
    <row r="51" spans="1:17">
      <c r="A51" s="25"/>
      <c r="B51" s="25">
        <v>2004</v>
      </c>
      <c r="C51" s="25"/>
      <c r="D51" s="27">
        <v>2016</v>
      </c>
      <c r="E51" s="27"/>
      <c r="F51" s="25"/>
      <c r="G51" s="25"/>
      <c r="H51" s="27"/>
      <c r="I51" s="27"/>
      <c r="J51" s="29"/>
      <c r="K51" s="25"/>
      <c r="L51" s="25"/>
      <c r="M51" s="25"/>
      <c r="N51" s="25"/>
      <c r="O51" s="25"/>
      <c r="P51" s="25"/>
      <c r="Q51" s="25"/>
    </row>
    <row r="52" spans="1:17">
      <c r="A52" s="25"/>
      <c r="B52" s="25">
        <v>2005</v>
      </c>
      <c r="C52" s="25"/>
      <c r="D52" s="27">
        <v>2017</v>
      </c>
      <c r="E52" s="27"/>
      <c r="F52" s="25"/>
      <c r="G52" s="25"/>
      <c r="H52" s="27"/>
      <c r="I52" s="27"/>
      <c r="J52" s="29"/>
      <c r="K52" s="25"/>
      <c r="L52" s="25"/>
      <c r="M52" s="25"/>
      <c r="N52" s="25"/>
      <c r="O52" s="25"/>
      <c r="P52" s="25"/>
      <c r="Q52" s="25"/>
    </row>
    <row r="53" spans="1:17">
      <c r="A53" s="25"/>
      <c r="B53" s="25">
        <v>2006</v>
      </c>
      <c r="C53" s="25"/>
      <c r="D53" s="27">
        <v>2018</v>
      </c>
      <c r="E53" s="27"/>
      <c r="F53" s="25"/>
      <c r="G53" s="25"/>
      <c r="H53" s="27"/>
      <c r="I53" s="27"/>
      <c r="J53" s="29"/>
      <c r="K53" s="25"/>
      <c r="L53" s="25"/>
      <c r="M53" s="25"/>
      <c r="N53" s="25"/>
      <c r="O53" s="25"/>
      <c r="P53" s="25"/>
      <c r="Q53" s="25"/>
    </row>
    <row r="54" spans="1:17">
      <c r="A54" s="25"/>
      <c r="B54" s="25">
        <v>2007</v>
      </c>
      <c r="C54" s="25"/>
      <c r="D54" s="30">
        <v>2019</v>
      </c>
      <c r="E54" s="30"/>
      <c r="F54" s="25"/>
      <c r="G54" s="25"/>
      <c r="H54" s="27"/>
      <c r="I54" s="27"/>
      <c r="J54" s="29"/>
      <c r="K54" s="25"/>
      <c r="L54" s="25"/>
      <c r="M54" s="25"/>
      <c r="N54" s="25"/>
      <c r="O54" s="25"/>
      <c r="P54" s="25"/>
      <c r="Q54" s="25"/>
    </row>
    <row r="55" spans="1:17">
      <c r="A55" s="25"/>
      <c r="B55" s="25">
        <v>2008</v>
      </c>
      <c r="C55" s="25"/>
      <c r="D55" s="25"/>
      <c r="E55" s="25"/>
      <c r="F55" s="25"/>
      <c r="G55" s="25"/>
      <c r="H55" s="27"/>
      <c r="I55" s="27"/>
      <c r="J55" s="29"/>
      <c r="K55" s="25"/>
      <c r="L55" s="25"/>
      <c r="M55" s="25"/>
      <c r="N55" s="25"/>
      <c r="O55" s="25"/>
      <c r="P55" s="25"/>
      <c r="Q55" s="25"/>
    </row>
    <row r="56" spans="1:17">
      <c r="A56" s="25"/>
      <c r="B56" s="25"/>
      <c r="C56" s="25"/>
      <c r="D56" s="25"/>
      <c r="E56" s="25"/>
      <c r="F56" s="25"/>
      <c r="G56" s="25"/>
      <c r="H56" s="27"/>
      <c r="I56" s="27"/>
      <c r="J56" s="29"/>
      <c r="K56" s="25"/>
      <c r="L56" s="25"/>
      <c r="M56" s="25"/>
      <c r="N56" s="25"/>
      <c r="O56" s="25"/>
      <c r="P56" s="25"/>
      <c r="Q56" s="25"/>
    </row>
    <row r="57" spans="1:17">
      <c r="A57" s="25"/>
      <c r="B57" s="25"/>
      <c r="C57" s="25"/>
      <c r="D57" s="25"/>
      <c r="E57" s="25"/>
      <c r="F57" s="25"/>
      <c r="G57" s="25"/>
      <c r="H57" s="27"/>
      <c r="I57" s="27"/>
      <c r="J57" s="29"/>
      <c r="K57" s="25"/>
      <c r="L57" s="25"/>
      <c r="M57" s="25"/>
      <c r="N57" s="25"/>
      <c r="O57" s="25"/>
      <c r="P57" s="25"/>
      <c r="Q57" s="25"/>
    </row>
    <row r="58" spans="1:17">
      <c r="A58" s="25"/>
      <c r="B58" s="25"/>
      <c r="C58" s="25"/>
      <c r="D58" s="25"/>
      <c r="E58" s="25"/>
      <c r="F58" s="25"/>
      <c r="G58" s="25"/>
      <c r="H58" s="27"/>
      <c r="I58" s="27"/>
      <c r="J58" s="29"/>
      <c r="K58" s="25"/>
      <c r="L58" s="25"/>
      <c r="M58" s="25"/>
      <c r="N58" s="25"/>
      <c r="O58" s="25"/>
      <c r="P58" s="25"/>
      <c r="Q58" s="25"/>
    </row>
    <row r="59" spans="1:17">
      <c r="A59" s="25"/>
      <c r="B59" s="25"/>
      <c r="C59" s="25"/>
      <c r="D59" s="25"/>
      <c r="E59" s="25"/>
      <c r="F59" s="25"/>
      <c r="G59" s="25"/>
      <c r="H59" s="27"/>
      <c r="I59" s="27"/>
      <c r="J59" s="29"/>
      <c r="K59" s="25"/>
      <c r="L59" s="25"/>
      <c r="M59" s="25"/>
      <c r="N59" s="25"/>
      <c r="O59" s="25"/>
      <c r="P59" s="25"/>
      <c r="Q59" s="25"/>
    </row>
    <row r="60" spans="1:17">
      <c r="A60" s="25"/>
      <c r="B60" s="25"/>
      <c r="C60" s="25"/>
      <c r="D60" s="25"/>
      <c r="E60" s="25"/>
      <c r="F60" s="25"/>
      <c r="G60" s="25"/>
      <c r="H60" s="27"/>
      <c r="I60" s="27"/>
      <c r="J60" s="29"/>
      <c r="K60" s="25"/>
      <c r="L60" s="25"/>
      <c r="M60" s="25"/>
      <c r="N60" s="25"/>
      <c r="O60" s="25"/>
      <c r="P60" s="25"/>
      <c r="Q60" s="25"/>
    </row>
    <row r="61" spans="1:17">
      <c r="A61" s="25"/>
      <c r="B61" s="25"/>
      <c r="C61" s="25"/>
      <c r="D61" s="25"/>
      <c r="E61" s="25"/>
      <c r="F61" s="25"/>
      <c r="G61" s="25"/>
      <c r="H61" s="27"/>
      <c r="I61" s="27"/>
      <c r="J61" s="29"/>
      <c r="K61" s="25"/>
      <c r="L61" s="25"/>
      <c r="M61" s="25"/>
      <c r="N61" s="25"/>
      <c r="O61" s="25"/>
      <c r="P61" s="25"/>
      <c r="Q61" s="25"/>
    </row>
    <row r="62" spans="1:17">
      <c r="A62" s="25"/>
      <c r="B62" s="25"/>
      <c r="C62" s="25"/>
      <c r="D62" s="25"/>
      <c r="E62" s="25"/>
      <c r="F62" s="25"/>
      <c r="G62" s="25"/>
      <c r="H62" s="27"/>
      <c r="I62" s="27"/>
      <c r="J62" s="29"/>
      <c r="K62" s="25"/>
      <c r="L62" s="25"/>
      <c r="M62" s="25"/>
      <c r="N62" s="25"/>
      <c r="O62" s="25"/>
      <c r="P62" s="25"/>
      <c r="Q62" s="25"/>
    </row>
    <row r="63" spans="1:17">
      <c r="A63" s="25"/>
      <c r="B63" s="25"/>
      <c r="C63" s="25"/>
      <c r="D63" s="25"/>
      <c r="E63" s="25"/>
      <c r="F63" s="25"/>
      <c r="G63" s="25"/>
      <c r="H63" s="27"/>
      <c r="I63" s="27"/>
      <c r="J63" s="29"/>
      <c r="K63" s="25"/>
      <c r="L63" s="25"/>
      <c r="M63" s="25"/>
      <c r="N63" s="25"/>
      <c r="O63" s="25"/>
      <c r="P63" s="25"/>
      <c r="Q63" s="25"/>
    </row>
    <row r="64" spans="1:17">
      <c r="A64" s="25"/>
      <c r="B64" s="25"/>
      <c r="C64" s="25"/>
      <c r="D64" s="25"/>
      <c r="E64" s="25"/>
      <c r="F64" s="25"/>
      <c r="G64" s="25"/>
      <c r="H64" s="27"/>
      <c r="I64" s="27"/>
      <c r="J64" s="29"/>
      <c r="K64" s="25"/>
      <c r="L64" s="25"/>
      <c r="M64" s="25"/>
      <c r="N64" s="25"/>
      <c r="O64" s="25"/>
      <c r="P64" s="25"/>
      <c r="Q64" s="25"/>
    </row>
    <row r="65" spans="1:17">
      <c r="A65" s="25"/>
      <c r="B65" s="25"/>
      <c r="C65" s="25"/>
      <c r="D65" s="25"/>
      <c r="E65" s="25"/>
      <c r="F65" s="25"/>
      <c r="G65" s="25"/>
      <c r="H65" s="27"/>
      <c r="I65" s="27"/>
      <c r="J65" s="29"/>
      <c r="K65" s="25"/>
      <c r="L65" s="25"/>
      <c r="M65" s="25"/>
      <c r="N65" s="25"/>
      <c r="O65" s="25"/>
      <c r="P65" s="25"/>
      <c r="Q65" s="25"/>
    </row>
    <row r="66" spans="1:17">
      <c r="A66" s="25"/>
      <c r="B66" s="25"/>
      <c r="C66" s="25"/>
      <c r="D66" s="25"/>
      <c r="E66" s="25"/>
      <c r="F66" s="25"/>
      <c r="G66" s="25"/>
      <c r="H66" s="27"/>
      <c r="I66" s="27"/>
      <c r="J66" s="29"/>
      <c r="K66" s="25"/>
      <c r="L66" s="25"/>
      <c r="M66" s="25"/>
      <c r="N66" s="25"/>
      <c r="O66" s="25"/>
      <c r="P66" s="25"/>
      <c r="Q66" s="25"/>
    </row>
    <row r="67" spans="1:17">
      <c r="A67" s="25"/>
      <c r="B67" s="25"/>
      <c r="C67" s="25"/>
      <c r="D67" s="25"/>
      <c r="E67" s="25"/>
      <c r="F67" s="25"/>
      <c r="G67" s="25"/>
      <c r="H67" s="27"/>
      <c r="I67" s="27"/>
      <c r="J67" s="29"/>
      <c r="K67" s="25"/>
      <c r="L67" s="25"/>
      <c r="M67" s="25"/>
      <c r="N67" s="25"/>
      <c r="O67" s="25"/>
      <c r="P67" s="25"/>
      <c r="Q67" s="25"/>
    </row>
    <row r="68" spans="1:17">
      <c r="A68" s="25"/>
      <c r="B68" s="25"/>
      <c r="C68" s="25"/>
      <c r="D68" s="25"/>
      <c r="E68" s="25"/>
      <c r="F68" s="25"/>
      <c r="G68" s="25"/>
      <c r="H68" s="27"/>
      <c r="I68" s="27"/>
      <c r="J68" s="29"/>
      <c r="K68" s="25"/>
      <c r="L68" s="25"/>
      <c r="M68" s="25"/>
      <c r="N68" s="25"/>
      <c r="O68" s="25"/>
      <c r="P68" s="25"/>
      <c r="Q68" s="25"/>
    </row>
    <row r="69" spans="1:17">
      <c r="A69" s="25"/>
      <c r="B69" s="25"/>
      <c r="C69" s="25"/>
      <c r="D69" s="25"/>
      <c r="E69" s="25"/>
      <c r="F69" s="25"/>
      <c r="G69" s="25"/>
      <c r="H69" s="27"/>
      <c r="I69" s="27"/>
      <c r="J69" s="29"/>
      <c r="K69" s="25"/>
      <c r="L69" s="25"/>
      <c r="M69" s="25"/>
      <c r="N69" s="25"/>
      <c r="O69" s="25"/>
      <c r="P69" s="25"/>
      <c r="Q69" s="25"/>
    </row>
    <row r="70" spans="1:17">
      <c r="A70" s="25"/>
      <c r="B70" s="25"/>
      <c r="C70" s="25"/>
      <c r="D70" s="25"/>
      <c r="E70" s="25"/>
      <c r="F70" s="25"/>
      <c r="G70" s="25"/>
      <c r="H70" s="27"/>
      <c r="I70" s="27"/>
      <c r="J70" s="29"/>
      <c r="K70" s="25"/>
      <c r="L70" s="25"/>
      <c r="M70" s="25"/>
      <c r="N70" s="25"/>
      <c r="O70" s="25"/>
      <c r="P70" s="25"/>
      <c r="Q70" s="25"/>
    </row>
    <row r="71" spans="1:17">
      <c r="A71" s="25"/>
      <c r="B71" s="25"/>
      <c r="C71" s="25"/>
      <c r="D71" s="25"/>
      <c r="E71" s="25"/>
      <c r="F71" s="25"/>
      <c r="G71" s="25"/>
      <c r="H71" s="27"/>
      <c r="I71" s="27"/>
      <c r="J71" s="29"/>
      <c r="K71" s="25"/>
      <c r="L71" s="25"/>
      <c r="M71" s="25"/>
      <c r="N71" s="25"/>
      <c r="O71" s="25"/>
      <c r="P71" s="25"/>
      <c r="Q71" s="25"/>
    </row>
    <row r="72" spans="1:17">
      <c r="A72" s="25"/>
      <c r="B72" s="25"/>
      <c r="C72" s="25"/>
      <c r="D72" s="25"/>
      <c r="E72" s="25"/>
      <c r="F72" s="25"/>
      <c r="G72" s="25"/>
      <c r="H72" s="27"/>
      <c r="I72" s="27"/>
      <c r="J72" s="29"/>
      <c r="K72" s="25"/>
      <c r="L72" s="25"/>
      <c r="M72" s="25"/>
      <c r="N72" s="25"/>
      <c r="O72" s="25"/>
      <c r="P72" s="25"/>
      <c r="Q72" s="25"/>
    </row>
    <row r="73" spans="1:17">
      <c r="A73" s="25"/>
      <c r="B73" s="25"/>
      <c r="C73" s="25"/>
      <c r="D73" s="25"/>
      <c r="E73" s="25"/>
      <c r="F73" s="25"/>
      <c r="G73" s="25"/>
      <c r="H73" s="27"/>
      <c r="I73" s="27"/>
      <c r="J73" s="29"/>
      <c r="K73" s="25"/>
      <c r="L73" s="25"/>
      <c r="M73" s="25"/>
      <c r="N73" s="25"/>
      <c r="O73" s="25"/>
      <c r="P73" s="25"/>
      <c r="Q73" s="25"/>
    </row>
    <row r="74" spans="1:17">
      <c r="A74" s="25"/>
      <c r="B74" s="25"/>
      <c r="C74" s="25"/>
      <c r="D74" s="25"/>
      <c r="E74" s="25"/>
      <c r="F74" s="25"/>
      <c r="G74" s="25"/>
      <c r="H74" s="27"/>
      <c r="I74" s="27"/>
      <c r="J74" s="29"/>
      <c r="K74" s="25"/>
      <c r="L74" s="25"/>
      <c r="M74" s="25"/>
      <c r="N74" s="25"/>
      <c r="O74" s="25"/>
      <c r="P74" s="25"/>
      <c r="Q74" s="25"/>
    </row>
    <row r="75" spans="1:17">
      <c r="A75" s="25"/>
      <c r="B75" s="25"/>
      <c r="C75" s="25"/>
      <c r="D75" s="25"/>
      <c r="E75" s="25"/>
      <c r="F75" s="25"/>
      <c r="G75" s="25"/>
      <c r="H75" s="27"/>
      <c r="I75" s="27"/>
      <c r="J75" s="29"/>
      <c r="K75" s="25"/>
      <c r="L75" s="25"/>
      <c r="M75" s="25"/>
      <c r="N75" s="25"/>
      <c r="O75" s="25"/>
      <c r="P75" s="25"/>
      <c r="Q75" s="25"/>
    </row>
    <row r="76" spans="1:17">
      <c r="A76" s="25"/>
      <c r="B76" s="25"/>
      <c r="C76" s="25"/>
      <c r="D76" s="25"/>
      <c r="E76" s="25"/>
      <c r="F76" s="25"/>
      <c r="G76" s="25"/>
      <c r="H76" s="27"/>
      <c r="I76" s="27"/>
      <c r="J76" s="29"/>
      <c r="K76" s="25"/>
      <c r="L76" s="25"/>
      <c r="M76" s="25"/>
      <c r="N76" s="25"/>
      <c r="O76" s="25"/>
      <c r="P76" s="25"/>
      <c r="Q76" s="25"/>
    </row>
    <row r="77" spans="1:17">
      <c r="A77" s="25"/>
      <c r="B77" s="25"/>
      <c r="C77" s="25"/>
      <c r="D77" s="25"/>
      <c r="E77" s="25"/>
      <c r="F77" s="25"/>
      <c r="G77" s="25"/>
      <c r="H77" s="27"/>
      <c r="I77" s="27"/>
      <c r="J77" s="29"/>
      <c r="K77" s="25"/>
      <c r="L77" s="25"/>
      <c r="M77" s="25"/>
      <c r="N77" s="25"/>
      <c r="O77" s="25"/>
      <c r="P77" s="25"/>
      <c r="Q77" s="25"/>
    </row>
    <row r="78" spans="1:17">
      <c r="A78" s="25"/>
      <c r="B78" s="25"/>
      <c r="C78" s="25"/>
      <c r="D78" s="25"/>
      <c r="E78" s="25"/>
      <c r="F78" s="25"/>
      <c r="G78" s="25"/>
      <c r="H78" s="27"/>
      <c r="I78" s="27"/>
      <c r="J78" s="29"/>
      <c r="K78" s="25"/>
      <c r="L78" s="25"/>
      <c r="M78" s="25"/>
      <c r="N78" s="25"/>
      <c r="O78" s="25"/>
      <c r="P78" s="25"/>
      <c r="Q78" s="25"/>
    </row>
    <row r="79" spans="1:17">
      <c r="A79" s="25"/>
      <c r="B79" s="25"/>
      <c r="C79" s="25"/>
      <c r="D79" s="25"/>
      <c r="E79" s="25"/>
      <c r="F79" s="25"/>
      <c r="G79" s="25"/>
      <c r="H79" s="27"/>
      <c r="I79" s="27"/>
      <c r="J79" s="29"/>
      <c r="K79" s="25"/>
      <c r="L79" s="25"/>
      <c r="M79" s="25"/>
      <c r="N79" s="25"/>
      <c r="O79" s="25"/>
      <c r="P79" s="25"/>
      <c r="Q79" s="25"/>
    </row>
    <row r="80" spans="1:17">
      <c r="A80" s="25"/>
      <c r="B80" s="25"/>
      <c r="C80" s="25"/>
      <c r="D80" s="25"/>
      <c r="E80" s="25"/>
      <c r="F80" s="25"/>
      <c r="G80" s="25"/>
      <c r="H80" s="27"/>
      <c r="I80" s="27"/>
      <c r="J80" s="29"/>
      <c r="K80" s="25"/>
      <c r="L80" s="25"/>
      <c r="M80" s="25"/>
      <c r="N80" s="25"/>
      <c r="O80" s="25"/>
      <c r="P80" s="25"/>
      <c r="Q80" s="25"/>
    </row>
    <row r="81" spans="1:17">
      <c r="A81" s="25"/>
      <c r="B81" s="25"/>
      <c r="C81" s="25"/>
      <c r="D81" s="25"/>
      <c r="E81" s="25"/>
      <c r="F81" s="25"/>
      <c r="G81" s="25"/>
      <c r="H81" s="27"/>
      <c r="I81" s="27"/>
      <c r="J81" s="29"/>
      <c r="K81" s="25"/>
      <c r="L81" s="25"/>
      <c r="M81" s="25"/>
      <c r="N81" s="25"/>
      <c r="O81" s="25"/>
      <c r="P81" s="25"/>
      <c r="Q81" s="25"/>
    </row>
    <row r="82" spans="1:17">
      <c r="A82" s="25"/>
      <c r="B82" s="25"/>
      <c r="C82" s="25"/>
      <c r="D82" s="25"/>
      <c r="E82" s="25"/>
      <c r="F82" s="25"/>
      <c r="G82" s="25"/>
      <c r="H82" s="27"/>
      <c r="I82" s="27"/>
      <c r="J82" s="29"/>
      <c r="K82" s="25"/>
      <c r="L82" s="25"/>
      <c r="M82" s="25"/>
      <c r="N82" s="25"/>
      <c r="O82" s="25"/>
      <c r="P82" s="25"/>
      <c r="Q82" s="25"/>
    </row>
    <row r="83" spans="1:17">
      <c r="A83" s="25"/>
      <c r="B83" s="25"/>
      <c r="C83" s="25"/>
      <c r="D83" s="25"/>
      <c r="E83" s="25"/>
      <c r="F83" s="25"/>
      <c r="G83" s="25"/>
      <c r="H83" s="27"/>
      <c r="I83" s="27"/>
      <c r="J83" s="29"/>
      <c r="K83" s="25"/>
      <c r="L83" s="25"/>
      <c r="M83" s="25"/>
      <c r="N83" s="25"/>
      <c r="O83" s="25"/>
      <c r="P83" s="25"/>
      <c r="Q83" s="25"/>
    </row>
    <row r="84" spans="1:17">
      <c r="A84" s="25"/>
      <c r="B84" s="25"/>
      <c r="C84" s="25"/>
      <c r="D84" s="25"/>
      <c r="E84" s="25"/>
      <c r="F84" s="25"/>
      <c r="G84" s="25"/>
      <c r="H84" s="27"/>
      <c r="I84" s="27"/>
      <c r="J84" s="29"/>
      <c r="K84" s="25"/>
      <c r="L84" s="25"/>
      <c r="M84" s="25"/>
      <c r="N84" s="25"/>
      <c r="O84" s="25"/>
      <c r="P84" s="25"/>
      <c r="Q84" s="25"/>
    </row>
    <row r="85" spans="1:17">
      <c r="A85" s="25"/>
      <c r="B85" s="25"/>
      <c r="C85" s="25"/>
      <c r="D85" s="25"/>
      <c r="E85" s="25"/>
      <c r="F85" s="25"/>
      <c r="G85" s="25"/>
      <c r="H85" s="27"/>
      <c r="I85" s="27"/>
      <c r="J85" s="29"/>
      <c r="K85" s="25"/>
      <c r="L85" s="25"/>
      <c r="M85" s="25"/>
      <c r="N85" s="25"/>
      <c r="O85" s="25"/>
      <c r="P85" s="25"/>
      <c r="Q85" s="25"/>
    </row>
    <row r="86" spans="1:17">
      <c r="A86" s="25"/>
      <c r="B86" s="25"/>
      <c r="C86" s="25"/>
      <c r="D86" s="25"/>
      <c r="E86" s="25"/>
      <c r="F86" s="25"/>
      <c r="G86" s="25"/>
      <c r="H86" s="27"/>
      <c r="I86" s="27"/>
      <c r="J86" s="29"/>
      <c r="K86" s="25"/>
      <c r="L86" s="25"/>
      <c r="M86" s="25"/>
      <c r="N86" s="25"/>
      <c r="O86" s="25"/>
      <c r="P86" s="25"/>
      <c r="Q86" s="25"/>
    </row>
    <row r="87" spans="1:17">
      <c r="A87" s="25"/>
      <c r="B87" s="25"/>
      <c r="C87" s="25"/>
      <c r="D87" s="25"/>
      <c r="E87" s="25"/>
      <c r="F87" s="25"/>
      <c r="G87" s="25"/>
      <c r="H87" s="27"/>
      <c r="I87" s="27"/>
      <c r="J87" s="29"/>
      <c r="K87" s="25"/>
      <c r="L87" s="25"/>
      <c r="M87" s="25"/>
      <c r="N87" s="25"/>
      <c r="O87" s="25"/>
      <c r="P87" s="25"/>
      <c r="Q87" s="25"/>
    </row>
    <row r="88" spans="1:17">
      <c r="A88" s="25"/>
      <c r="B88" s="25"/>
      <c r="C88" s="25"/>
      <c r="D88" s="25"/>
      <c r="E88" s="25"/>
      <c r="F88" s="25"/>
      <c r="G88" s="25"/>
      <c r="H88" s="27"/>
      <c r="I88" s="27"/>
      <c r="J88" s="29"/>
      <c r="K88" s="25"/>
      <c r="L88" s="25"/>
      <c r="M88" s="25"/>
      <c r="N88" s="25"/>
      <c r="O88" s="25"/>
      <c r="P88" s="25"/>
      <c r="Q88" s="25"/>
    </row>
    <row r="89" spans="1:17">
      <c r="A89" s="25"/>
      <c r="B89" s="25"/>
      <c r="C89" s="25"/>
      <c r="D89" s="25"/>
      <c r="E89" s="25"/>
      <c r="F89" s="25"/>
      <c r="G89" s="25"/>
      <c r="H89" s="27"/>
      <c r="I89" s="27"/>
      <c r="J89" s="29"/>
      <c r="K89" s="25"/>
      <c r="L89" s="25"/>
      <c r="M89" s="25"/>
      <c r="N89" s="25"/>
      <c r="O89" s="25"/>
      <c r="P89" s="25"/>
      <c r="Q89" s="25"/>
    </row>
    <row r="90" spans="1:17">
      <c r="A90" s="25"/>
      <c r="B90" s="25"/>
      <c r="C90" s="25"/>
      <c r="D90" s="25"/>
      <c r="E90" s="25"/>
      <c r="F90" s="27"/>
      <c r="G90" s="27"/>
      <c r="H90" s="27"/>
      <c r="I90" s="27"/>
      <c r="J90" s="29"/>
      <c r="K90" s="25"/>
      <c r="L90" s="25"/>
      <c r="M90" s="25"/>
      <c r="N90" s="25"/>
      <c r="O90" s="25"/>
      <c r="P90" s="25"/>
      <c r="Q90" s="25"/>
    </row>
    <row r="91" spans="1:17">
      <c r="A91" s="25"/>
      <c r="B91" s="25"/>
      <c r="C91" s="25"/>
      <c r="D91" s="25"/>
      <c r="E91" s="25"/>
      <c r="F91" s="27"/>
      <c r="G91" s="27"/>
      <c r="H91" s="27"/>
      <c r="I91" s="27"/>
      <c r="J91" s="29"/>
      <c r="K91" s="25"/>
      <c r="L91" s="25"/>
      <c r="M91" s="25"/>
      <c r="N91" s="25"/>
      <c r="O91" s="25"/>
      <c r="P91" s="25"/>
      <c r="Q91" s="25"/>
    </row>
    <row r="92" spans="1:17">
      <c r="A92" s="25"/>
      <c r="B92" s="25"/>
      <c r="C92" s="25"/>
      <c r="D92" s="25"/>
      <c r="E92" s="25"/>
      <c r="F92" s="27"/>
      <c r="G92" s="27"/>
      <c r="H92" s="27"/>
      <c r="I92" s="27"/>
      <c r="J92" s="29"/>
      <c r="K92" s="25"/>
      <c r="L92" s="25"/>
      <c r="M92" s="25"/>
      <c r="N92" s="25"/>
      <c r="O92" s="25"/>
      <c r="P92" s="25"/>
      <c r="Q92" s="25"/>
    </row>
    <row r="93" spans="1:17">
      <c r="A93" s="25"/>
      <c r="B93" s="25"/>
      <c r="C93" s="25"/>
      <c r="D93" s="25"/>
      <c r="E93" s="25"/>
      <c r="F93" s="27"/>
      <c r="G93" s="27"/>
      <c r="H93" s="27"/>
      <c r="I93" s="27"/>
      <c r="J93" s="29"/>
      <c r="K93" s="25"/>
      <c r="L93" s="25"/>
      <c r="M93" s="25"/>
      <c r="N93" s="25"/>
      <c r="O93" s="25"/>
      <c r="P93" s="25"/>
      <c r="Q93" s="25"/>
    </row>
    <row r="94" spans="1:17">
      <c r="A94" s="25"/>
      <c r="B94" s="25"/>
      <c r="C94" s="25"/>
      <c r="D94" s="25"/>
      <c r="E94" s="25"/>
      <c r="F94" s="27"/>
      <c r="G94" s="27"/>
      <c r="H94" s="27"/>
      <c r="I94" s="27"/>
      <c r="J94" s="29"/>
      <c r="K94" s="25"/>
      <c r="L94" s="25"/>
      <c r="M94" s="25"/>
      <c r="N94" s="25"/>
      <c r="O94" s="25"/>
      <c r="P94" s="25"/>
      <c r="Q94" s="25"/>
    </row>
    <row r="95" spans="1:17">
      <c r="A95" s="25"/>
      <c r="B95" s="25"/>
      <c r="C95" s="25"/>
      <c r="D95" s="25"/>
      <c r="E95" s="25"/>
      <c r="F95" s="27"/>
      <c r="G95" s="27"/>
      <c r="H95" s="27"/>
      <c r="I95" s="27"/>
      <c r="J95" s="29"/>
      <c r="K95" s="25"/>
      <c r="L95" s="25"/>
      <c r="M95" s="25"/>
      <c r="N95" s="25"/>
      <c r="O95" s="25"/>
      <c r="P95" s="25"/>
      <c r="Q95" s="25"/>
    </row>
    <row r="96" spans="1:17">
      <c r="A96" s="25"/>
      <c r="B96" s="25"/>
      <c r="C96" s="25"/>
      <c r="D96" s="25"/>
      <c r="E96" s="25"/>
      <c r="F96" s="27"/>
      <c r="G96" s="27"/>
      <c r="H96" s="27"/>
      <c r="I96" s="27"/>
      <c r="J96" s="29"/>
      <c r="K96" s="25"/>
      <c r="L96" s="25"/>
      <c r="M96" s="25"/>
      <c r="N96" s="25"/>
      <c r="O96" s="25"/>
      <c r="P96" s="25"/>
      <c r="Q96" s="25"/>
    </row>
    <row r="97" spans="1:17">
      <c r="A97" s="25"/>
      <c r="B97" s="25"/>
      <c r="C97" s="25"/>
      <c r="D97" s="25"/>
      <c r="E97" s="25"/>
      <c r="F97" s="27"/>
      <c r="G97" s="27"/>
      <c r="H97" s="27"/>
      <c r="I97" s="27"/>
      <c r="J97" s="29"/>
      <c r="K97" s="25"/>
      <c r="L97" s="25"/>
      <c r="M97" s="25"/>
      <c r="N97" s="25"/>
      <c r="O97" s="25"/>
      <c r="P97" s="25"/>
      <c r="Q97" s="25"/>
    </row>
    <row r="98" spans="1:17">
      <c r="A98" s="25"/>
      <c r="B98" s="25"/>
      <c r="C98" s="25"/>
      <c r="D98" s="25"/>
      <c r="E98" s="25"/>
      <c r="F98" s="27"/>
      <c r="G98" s="27"/>
      <c r="H98" s="27"/>
      <c r="I98" s="27"/>
      <c r="J98" s="29"/>
      <c r="K98" s="25"/>
      <c r="L98" s="25"/>
      <c r="M98" s="25"/>
      <c r="N98" s="25"/>
      <c r="O98" s="25"/>
      <c r="P98" s="25"/>
      <c r="Q98" s="25"/>
    </row>
    <row r="99" spans="1:17">
      <c r="A99" s="25"/>
      <c r="B99" s="25"/>
      <c r="C99" s="25"/>
      <c r="D99" s="25"/>
      <c r="E99" s="25"/>
      <c r="F99" s="27"/>
      <c r="G99" s="27"/>
      <c r="H99" s="27"/>
      <c r="I99" s="27"/>
      <c r="J99" s="29"/>
      <c r="K99" s="25"/>
      <c r="L99" s="25"/>
      <c r="M99" s="25"/>
      <c r="N99" s="25"/>
      <c r="O99" s="25"/>
      <c r="P99" s="25"/>
      <c r="Q99" s="25"/>
    </row>
    <row r="100" spans="1:17">
      <c r="A100" s="25"/>
      <c r="B100" s="25"/>
      <c r="C100" s="25"/>
      <c r="D100" s="25"/>
      <c r="E100" s="25"/>
      <c r="F100" s="27"/>
      <c r="G100" s="27"/>
      <c r="H100" s="27"/>
      <c r="I100" s="27"/>
      <c r="J100" s="29"/>
      <c r="K100" s="25"/>
      <c r="L100" s="25"/>
      <c r="M100" s="25"/>
      <c r="N100" s="25"/>
      <c r="O100" s="25"/>
      <c r="P100" s="25"/>
      <c r="Q100" s="25"/>
    </row>
    <row r="101" spans="1:17">
      <c r="A101" s="25"/>
      <c r="B101" s="25"/>
      <c r="C101" s="25"/>
      <c r="D101" s="25"/>
      <c r="E101" s="25"/>
      <c r="F101" s="27"/>
      <c r="G101" s="27"/>
      <c r="H101" s="27"/>
      <c r="I101" s="27"/>
      <c r="J101" s="29"/>
      <c r="K101" s="25"/>
      <c r="L101" s="25"/>
      <c r="M101" s="25"/>
      <c r="N101" s="25"/>
      <c r="O101" s="25"/>
      <c r="P101" s="25"/>
      <c r="Q101" s="25"/>
    </row>
    <row r="102" spans="1:17">
      <c r="A102" s="25"/>
      <c r="B102" s="25"/>
      <c r="C102" s="25"/>
      <c r="D102" s="25"/>
      <c r="E102" s="25"/>
      <c r="F102" s="27"/>
      <c r="G102" s="27"/>
      <c r="H102" s="27"/>
      <c r="I102" s="27"/>
      <c r="J102" s="29"/>
      <c r="K102" s="25"/>
      <c r="L102" s="25"/>
      <c r="M102" s="25"/>
      <c r="N102" s="25"/>
      <c r="O102" s="25"/>
      <c r="P102" s="25"/>
      <c r="Q102" s="25"/>
    </row>
    <row r="103" spans="1:17">
      <c r="A103" s="25"/>
      <c r="B103" s="25"/>
      <c r="C103" s="25"/>
      <c r="D103" s="25"/>
      <c r="E103" s="25"/>
      <c r="F103" s="27"/>
      <c r="G103" s="27"/>
      <c r="H103" s="27"/>
      <c r="I103" s="27"/>
      <c r="J103" s="29"/>
      <c r="K103" s="25"/>
      <c r="L103" s="25"/>
      <c r="M103" s="25"/>
      <c r="N103" s="25"/>
      <c r="O103" s="25"/>
      <c r="P103" s="25"/>
      <c r="Q103" s="25"/>
    </row>
    <row r="104" spans="1:17">
      <c r="A104" s="25"/>
      <c r="B104" s="25"/>
      <c r="C104" s="25"/>
      <c r="D104" s="25"/>
      <c r="E104" s="25"/>
      <c r="F104" s="27"/>
      <c r="G104" s="27"/>
      <c r="H104" s="27"/>
      <c r="I104" s="27"/>
      <c r="J104" s="29"/>
      <c r="K104" s="25"/>
      <c r="L104" s="25"/>
      <c r="M104" s="25"/>
      <c r="N104" s="25"/>
      <c r="O104" s="25"/>
      <c r="P104" s="25"/>
      <c r="Q104" s="25"/>
    </row>
    <row r="105" spans="1:17">
      <c r="A105" s="25"/>
      <c r="B105" s="25"/>
      <c r="C105" s="25"/>
      <c r="D105" s="25"/>
      <c r="E105" s="25"/>
      <c r="F105" s="27"/>
      <c r="G105" s="27"/>
      <c r="H105" s="27"/>
      <c r="I105" s="27"/>
      <c r="J105" s="29"/>
      <c r="K105" s="25"/>
      <c r="L105" s="25"/>
      <c r="M105" s="25"/>
      <c r="N105" s="25"/>
      <c r="O105" s="25"/>
      <c r="P105" s="25"/>
      <c r="Q105" s="25"/>
    </row>
    <row r="106" spans="1:17">
      <c r="A106" s="25"/>
      <c r="B106" s="25"/>
      <c r="C106" s="25"/>
      <c r="D106" s="25"/>
      <c r="E106" s="25"/>
      <c r="F106" s="27"/>
      <c r="G106" s="27"/>
      <c r="H106" s="27"/>
      <c r="I106" s="27"/>
      <c r="J106" s="29"/>
      <c r="K106" s="25"/>
      <c r="L106" s="25"/>
      <c r="M106" s="25"/>
      <c r="N106" s="25"/>
      <c r="O106" s="25"/>
      <c r="P106" s="25"/>
      <c r="Q106" s="25"/>
    </row>
    <row r="107" spans="1:17">
      <c r="A107" s="25"/>
      <c r="B107" s="25"/>
      <c r="C107" s="25"/>
      <c r="D107" s="25"/>
      <c r="E107" s="25"/>
      <c r="F107" s="27"/>
      <c r="G107" s="27"/>
      <c r="H107" s="27"/>
      <c r="I107" s="27"/>
      <c r="J107" s="29"/>
      <c r="K107" s="25"/>
      <c r="L107" s="25"/>
      <c r="M107" s="25"/>
      <c r="N107" s="25"/>
      <c r="O107" s="25"/>
      <c r="P107" s="25"/>
      <c r="Q107" s="25"/>
    </row>
    <row r="108" spans="1:17">
      <c r="A108" s="25"/>
      <c r="B108" s="25"/>
      <c r="C108" s="25"/>
      <c r="D108" s="25"/>
      <c r="E108" s="25"/>
      <c r="F108" s="27"/>
      <c r="G108" s="27"/>
      <c r="H108" s="27"/>
      <c r="I108" s="27"/>
      <c r="J108" s="29"/>
      <c r="K108" s="25"/>
      <c r="L108" s="25"/>
      <c r="M108" s="25"/>
      <c r="N108" s="25"/>
      <c r="O108" s="25"/>
      <c r="P108" s="25"/>
      <c r="Q108" s="25"/>
    </row>
    <row r="109" spans="1:17">
      <c r="A109" s="25"/>
      <c r="B109" s="25"/>
      <c r="C109" s="25"/>
      <c r="D109" s="25"/>
      <c r="E109" s="25"/>
      <c r="F109" s="27"/>
      <c r="G109" s="27"/>
      <c r="H109" s="27"/>
      <c r="I109" s="27"/>
      <c r="J109" s="29"/>
      <c r="K109" s="25"/>
      <c r="L109" s="25"/>
      <c r="M109" s="25"/>
      <c r="N109" s="25"/>
      <c r="O109" s="25"/>
      <c r="P109" s="25"/>
      <c r="Q109" s="25"/>
    </row>
    <row r="110" spans="1:17">
      <c r="A110" s="25"/>
      <c r="B110" s="25"/>
      <c r="C110" s="25"/>
      <c r="D110" s="25"/>
      <c r="E110" s="25"/>
      <c r="F110" s="27"/>
      <c r="G110" s="27"/>
      <c r="H110" s="27"/>
      <c r="I110" s="27"/>
      <c r="J110" s="29"/>
      <c r="K110" s="25"/>
      <c r="L110" s="25"/>
      <c r="M110" s="25"/>
      <c r="N110" s="25"/>
      <c r="O110" s="25"/>
      <c r="P110" s="25"/>
      <c r="Q110" s="25"/>
    </row>
    <row r="111" spans="1:17">
      <c r="A111" s="25"/>
      <c r="B111" s="25"/>
      <c r="C111" s="25"/>
      <c r="D111" s="25"/>
      <c r="E111" s="25"/>
      <c r="F111" s="27"/>
      <c r="G111" s="27"/>
      <c r="H111" s="27"/>
      <c r="I111" s="27"/>
      <c r="J111" s="29"/>
      <c r="K111" s="25"/>
      <c r="L111" s="25"/>
      <c r="M111" s="25"/>
      <c r="N111" s="25"/>
      <c r="O111" s="25"/>
      <c r="P111" s="25"/>
      <c r="Q111" s="25"/>
    </row>
    <row r="112" spans="1:17">
      <c r="A112" s="25"/>
      <c r="B112" s="25"/>
      <c r="C112" s="25"/>
      <c r="D112" s="25"/>
      <c r="E112" s="25"/>
      <c r="F112" s="27"/>
      <c r="G112" s="27"/>
      <c r="H112" s="27"/>
      <c r="I112" s="27"/>
      <c r="J112" s="29"/>
      <c r="K112" s="25"/>
      <c r="L112" s="25"/>
      <c r="M112" s="25"/>
      <c r="N112" s="25"/>
      <c r="O112" s="25"/>
      <c r="P112" s="25"/>
      <c r="Q112" s="25"/>
    </row>
    <row r="113" spans="1:17">
      <c r="A113" s="25"/>
      <c r="B113" s="25"/>
      <c r="C113" s="25"/>
      <c r="D113" s="25"/>
      <c r="E113" s="25"/>
      <c r="F113" s="27"/>
      <c r="G113" s="27"/>
      <c r="H113" s="27"/>
      <c r="I113" s="27"/>
      <c r="J113" s="29"/>
      <c r="K113" s="25"/>
      <c r="L113" s="25"/>
      <c r="M113" s="25"/>
      <c r="N113" s="25"/>
      <c r="O113" s="25"/>
      <c r="P113" s="25"/>
      <c r="Q113" s="25"/>
    </row>
    <row r="114" spans="1:17">
      <c r="A114" s="25"/>
      <c r="B114" s="25"/>
      <c r="C114" s="25"/>
      <c r="D114" s="25"/>
      <c r="E114" s="25"/>
      <c r="F114" s="27"/>
      <c r="G114" s="27"/>
      <c r="H114" s="27"/>
      <c r="I114" s="27"/>
      <c r="J114" s="29"/>
      <c r="K114" s="25"/>
      <c r="L114" s="25"/>
      <c r="M114" s="25"/>
      <c r="N114" s="25"/>
      <c r="O114" s="25"/>
      <c r="P114" s="25"/>
      <c r="Q114" s="25"/>
    </row>
    <row r="115" spans="1:17">
      <c r="A115" s="25"/>
      <c r="B115" s="25"/>
      <c r="C115" s="25"/>
      <c r="D115" s="25"/>
      <c r="E115" s="25"/>
      <c r="F115" s="27"/>
      <c r="G115" s="27"/>
      <c r="H115" s="27"/>
      <c r="I115" s="27"/>
      <c r="J115" s="29"/>
      <c r="K115" s="25"/>
      <c r="L115" s="25"/>
      <c r="M115" s="25"/>
      <c r="N115" s="25"/>
      <c r="O115" s="25"/>
      <c r="P115" s="25"/>
      <c r="Q115" s="25"/>
    </row>
    <row r="116" spans="1:17">
      <c r="A116" s="25"/>
      <c r="B116" s="25"/>
      <c r="C116" s="25"/>
      <c r="D116" s="25"/>
      <c r="E116" s="25"/>
      <c r="F116" s="27"/>
      <c r="G116" s="27"/>
      <c r="H116" s="27"/>
      <c r="I116" s="27"/>
      <c r="J116" s="29"/>
      <c r="K116" s="25"/>
      <c r="L116" s="25"/>
      <c r="M116" s="25"/>
      <c r="N116" s="25"/>
      <c r="O116" s="25"/>
      <c r="P116" s="25"/>
      <c r="Q116" s="25"/>
    </row>
    <row r="117" spans="1:17">
      <c r="A117" s="25"/>
      <c r="B117" s="25"/>
      <c r="C117" s="25"/>
      <c r="D117" s="25"/>
      <c r="E117" s="25"/>
      <c r="F117" s="27"/>
      <c r="G117" s="27"/>
      <c r="H117" s="27"/>
      <c r="I117" s="27"/>
      <c r="J117" s="29"/>
      <c r="K117" s="25"/>
      <c r="L117" s="25"/>
      <c r="M117" s="25"/>
      <c r="N117" s="25"/>
      <c r="O117" s="25"/>
      <c r="P117" s="25"/>
      <c r="Q117" s="25"/>
    </row>
    <row r="118" spans="1:17">
      <c r="A118" s="25"/>
      <c r="B118" s="25"/>
      <c r="C118" s="25"/>
      <c r="D118" s="25"/>
      <c r="E118" s="25"/>
      <c r="F118" s="27"/>
      <c r="G118" s="27"/>
      <c r="H118" s="27"/>
      <c r="I118" s="27"/>
      <c r="J118" s="29"/>
      <c r="K118" s="25"/>
      <c r="L118" s="25"/>
      <c r="M118" s="25"/>
      <c r="N118" s="25"/>
      <c r="O118" s="25"/>
      <c r="P118" s="25"/>
      <c r="Q118" s="25"/>
    </row>
    <row r="119" spans="1:17">
      <c r="A119" s="25"/>
      <c r="B119" s="25"/>
      <c r="C119" s="25"/>
      <c r="D119" s="25"/>
      <c r="E119" s="25"/>
      <c r="F119" s="27"/>
      <c r="G119" s="27"/>
      <c r="H119" s="27"/>
      <c r="I119" s="27"/>
      <c r="J119" s="29"/>
      <c r="K119" s="25"/>
      <c r="L119" s="25"/>
      <c r="M119" s="25"/>
      <c r="N119" s="25"/>
      <c r="O119" s="25"/>
      <c r="P119" s="25"/>
      <c r="Q119" s="25"/>
    </row>
    <row r="120" spans="1:17">
      <c r="A120" s="25"/>
      <c r="B120" s="25"/>
      <c r="C120" s="25"/>
      <c r="D120" s="25"/>
      <c r="E120" s="25"/>
      <c r="F120" s="27"/>
      <c r="G120" s="27"/>
      <c r="H120" s="27"/>
      <c r="I120" s="27"/>
      <c r="J120" s="29"/>
      <c r="K120" s="25"/>
      <c r="L120" s="25"/>
      <c r="M120" s="25"/>
      <c r="N120" s="25"/>
      <c r="O120" s="25"/>
      <c r="P120" s="25"/>
      <c r="Q120" s="25"/>
    </row>
    <row r="121" spans="1:17">
      <c r="A121" s="25"/>
      <c r="B121" s="25"/>
      <c r="C121" s="25"/>
      <c r="D121" s="25"/>
      <c r="E121" s="25"/>
      <c r="F121" s="27"/>
      <c r="G121" s="27"/>
      <c r="H121" s="27"/>
      <c r="I121" s="27"/>
      <c r="J121" s="29"/>
      <c r="K121" s="25"/>
      <c r="L121" s="25"/>
      <c r="M121" s="25"/>
      <c r="N121" s="25"/>
      <c r="O121" s="25"/>
      <c r="P121" s="25"/>
      <c r="Q121" s="25"/>
    </row>
    <row r="122" spans="1:17">
      <c r="A122" s="25"/>
      <c r="B122" s="25"/>
      <c r="C122" s="25"/>
      <c r="D122" s="25"/>
      <c r="E122" s="25"/>
      <c r="F122" s="27"/>
      <c r="G122" s="27"/>
      <c r="H122" s="27"/>
      <c r="I122" s="27"/>
      <c r="J122" s="29"/>
      <c r="K122" s="25"/>
      <c r="L122" s="25"/>
      <c r="M122" s="25"/>
      <c r="N122" s="25"/>
      <c r="O122" s="25"/>
      <c r="P122" s="25"/>
      <c r="Q122" s="25"/>
    </row>
    <row r="123" spans="1:17">
      <c r="A123" s="25"/>
      <c r="B123" s="25"/>
      <c r="C123" s="25"/>
      <c r="D123" s="25"/>
      <c r="E123" s="25"/>
      <c r="F123" s="27"/>
      <c r="G123" s="27"/>
      <c r="H123" s="27"/>
      <c r="I123" s="27"/>
      <c r="J123" s="29"/>
      <c r="K123" s="25"/>
      <c r="L123" s="25"/>
      <c r="M123" s="25"/>
      <c r="N123" s="25"/>
      <c r="O123" s="25"/>
      <c r="P123" s="25"/>
      <c r="Q123" s="25"/>
    </row>
    <row r="124" spans="1:17">
      <c r="A124" s="25"/>
      <c r="B124" s="25"/>
      <c r="C124" s="25"/>
      <c r="D124" s="25"/>
      <c r="E124" s="25"/>
      <c r="F124" s="27"/>
      <c r="G124" s="27"/>
      <c r="H124" s="27"/>
      <c r="I124" s="27"/>
      <c r="J124" s="29"/>
      <c r="K124" s="25"/>
      <c r="L124" s="25"/>
      <c r="M124" s="25"/>
      <c r="N124" s="25"/>
      <c r="O124" s="25"/>
      <c r="P124" s="25"/>
      <c r="Q124" s="25"/>
    </row>
    <row r="125" spans="1:17">
      <c r="A125" s="25"/>
      <c r="B125" s="25"/>
      <c r="C125" s="25"/>
      <c r="D125" s="25"/>
      <c r="E125" s="25"/>
      <c r="F125" s="27"/>
      <c r="G125" s="27"/>
      <c r="H125" s="27"/>
      <c r="I125" s="27"/>
      <c r="J125" s="29"/>
      <c r="K125" s="25"/>
      <c r="L125" s="25"/>
      <c r="M125" s="25"/>
      <c r="N125" s="25"/>
      <c r="O125" s="25"/>
      <c r="P125" s="25"/>
      <c r="Q125" s="25"/>
    </row>
    <row r="126" spans="1:17">
      <c r="A126" s="25"/>
      <c r="B126" s="25"/>
      <c r="C126" s="25"/>
      <c r="D126" s="25"/>
      <c r="E126" s="25"/>
      <c r="F126" s="27"/>
      <c r="G126" s="27"/>
      <c r="H126" s="27"/>
      <c r="I126" s="27"/>
      <c r="J126" s="29"/>
      <c r="K126" s="25"/>
      <c r="L126" s="25"/>
      <c r="M126" s="25"/>
      <c r="N126" s="25"/>
      <c r="O126" s="25"/>
      <c r="P126" s="25"/>
      <c r="Q126" s="25"/>
    </row>
    <row r="127" spans="1:17">
      <c r="A127" s="25"/>
      <c r="B127" s="25"/>
      <c r="C127" s="25"/>
      <c r="D127" s="25"/>
      <c r="E127" s="25"/>
      <c r="F127" s="27"/>
      <c r="G127" s="27"/>
      <c r="H127" s="27"/>
      <c r="I127" s="27"/>
      <c r="J127" s="29"/>
      <c r="K127" s="25"/>
      <c r="L127" s="25"/>
      <c r="M127" s="25"/>
      <c r="N127" s="25"/>
      <c r="O127" s="25"/>
      <c r="P127" s="25"/>
      <c r="Q127" s="25"/>
    </row>
    <row r="128" spans="1:17">
      <c r="A128" s="25"/>
      <c r="B128" s="25"/>
      <c r="C128" s="25"/>
      <c r="D128" s="25"/>
      <c r="E128" s="25"/>
      <c r="F128" s="27"/>
      <c r="G128" s="27"/>
      <c r="H128" s="27"/>
      <c r="I128" s="27"/>
      <c r="J128" s="29"/>
      <c r="K128" s="25"/>
      <c r="L128" s="25"/>
      <c r="M128" s="25"/>
      <c r="N128" s="25"/>
      <c r="O128" s="25"/>
      <c r="P128" s="25"/>
      <c r="Q128" s="25"/>
    </row>
    <row r="129" spans="1:17">
      <c r="A129" s="25"/>
      <c r="B129" s="25"/>
      <c r="C129" s="25"/>
      <c r="D129" s="25"/>
      <c r="E129" s="25"/>
      <c r="F129" s="27"/>
      <c r="G129" s="27"/>
      <c r="H129" s="27"/>
      <c r="I129" s="27"/>
      <c r="J129" s="29"/>
      <c r="K129" s="25"/>
      <c r="L129" s="25"/>
      <c r="M129" s="25"/>
      <c r="N129" s="25"/>
      <c r="O129" s="25"/>
      <c r="P129" s="25"/>
      <c r="Q129" s="25"/>
    </row>
    <row r="130" spans="1:17">
      <c r="A130" s="25"/>
      <c r="B130" s="25"/>
      <c r="C130" s="25"/>
      <c r="D130" s="25"/>
      <c r="E130" s="25"/>
      <c r="F130" s="27"/>
      <c r="G130" s="27"/>
      <c r="H130" s="27"/>
      <c r="I130" s="27"/>
      <c r="J130" s="29"/>
      <c r="K130" s="25"/>
      <c r="L130" s="25"/>
      <c r="M130" s="25"/>
      <c r="N130" s="25"/>
      <c r="O130" s="25"/>
      <c r="P130" s="25"/>
      <c r="Q130" s="25"/>
    </row>
    <row r="131" spans="1:17">
      <c r="A131" s="25"/>
      <c r="B131" s="25"/>
      <c r="C131" s="25"/>
      <c r="D131" s="25"/>
      <c r="E131" s="25"/>
      <c r="F131" s="27"/>
      <c r="G131" s="27"/>
      <c r="H131" s="27"/>
      <c r="I131" s="27"/>
      <c r="J131" s="29"/>
      <c r="K131" s="25"/>
      <c r="L131" s="25"/>
      <c r="M131" s="25"/>
      <c r="N131" s="25"/>
      <c r="O131" s="25"/>
      <c r="P131" s="25"/>
      <c r="Q131" s="25"/>
    </row>
    <row r="132" spans="1:17">
      <c r="A132" s="25"/>
      <c r="B132" s="25"/>
      <c r="C132" s="25"/>
      <c r="D132" s="25"/>
      <c r="E132" s="25"/>
      <c r="F132" s="27"/>
      <c r="G132" s="27"/>
      <c r="H132" s="27"/>
      <c r="I132" s="27"/>
      <c r="J132" s="29"/>
      <c r="K132" s="25"/>
      <c r="L132" s="25"/>
      <c r="M132" s="25"/>
      <c r="N132" s="25"/>
      <c r="O132" s="25"/>
      <c r="P132" s="25"/>
      <c r="Q132" s="25"/>
    </row>
    <row r="133" spans="1:17">
      <c r="A133" s="25"/>
      <c r="B133" s="25"/>
      <c r="C133" s="25"/>
      <c r="D133" s="25"/>
      <c r="E133" s="25"/>
      <c r="F133" s="27"/>
      <c r="G133" s="27"/>
      <c r="H133" s="27"/>
      <c r="I133" s="27"/>
      <c r="J133" s="29"/>
      <c r="K133" s="25"/>
      <c r="L133" s="25"/>
      <c r="M133" s="25"/>
      <c r="N133" s="25"/>
      <c r="O133" s="25"/>
      <c r="P133" s="25"/>
      <c r="Q133" s="25"/>
    </row>
    <row r="134" spans="1:17">
      <c r="A134" s="25"/>
      <c r="B134" s="25"/>
      <c r="C134" s="25"/>
      <c r="D134" s="25"/>
      <c r="E134" s="25"/>
      <c r="F134" s="27"/>
      <c r="G134" s="27"/>
      <c r="H134" s="27"/>
      <c r="I134" s="27"/>
      <c r="J134" s="29"/>
      <c r="K134" s="25"/>
      <c r="L134" s="25"/>
      <c r="M134" s="25"/>
      <c r="N134" s="25"/>
      <c r="O134" s="25"/>
      <c r="P134" s="25"/>
      <c r="Q134" s="25"/>
    </row>
    <row r="135" spans="1:17">
      <c r="A135" s="25"/>
      <c r="B135" s="25"/>
      <c r="C135" s="25"/>
      <c r="D135" s="25"/>
      <c r="E135" s="25"/>
      <c r="F135" s="27"/>
      <c r="G135" s="27"/>
      <c r="H135" s="27"/>
      <c r="I135" s="27"/>
      <c r="J135" s="29"/>
      <c r="K135" s="25"/>
      <c r="L135" s="25"/>
      <c r="M135" s="25"/>
      <c r="N135" s="25"/>
      <c r="O135" s="25"/>
      <c r="P135" s="25"/>
      <c r="Q135" s="25"/>
    </row>
    <row r="136" spans="1:17">
      <c r="A136" s="25"/>
      <c r="B136" s="25"/>
      <c r="C136" s="25"/>
      <c r="D136" s="25"/>
      <c r="E136" s="25"/>
      <c r="F136" s="27"/>
      <c r="G136" s="27"/>
      <c r="H136" s="27"/>
      <c r="I136" s="27"/>
      <c r="J136" s="29"/>
      <c r="K136" s="25"/>
      <c r="L136" s="25"/>
      <c r="M136" s="25"/>
      <c r="N136" s="25"/>
      <c r="O136" s="25"/>
      <c r="P136" s="25"/>
      <c r="Q136" s="25"/>
    </row>
    <row r="137" spans="1:17">
      <c r="A137" s="25"/>
      <c r="B137" s="25"/>
      <c r="C137" s="25"/>
      <c r="D137" s="25"/>
      <c r="E137" s="25"/>
      <c r="F137" s="27"/>
      <c r="G137" s="27"/>
      <c r="H137" s="27"/>
      <c r="I137" s="27"/>
      <c r="J137" s="29"/>
      <c r="K137" s="25"/>
      <c r="L137" s="25"/>
      <c r="M137" s="25"/>
      <c r="N137" s="25"/>
      <c r="O137" s="25"/>
      <c r="P137" s="25"/>
      <c r="Q137" s="25"/>
    </row>
    <row r="138" spans="1:17">
      <c r="A138" s="25"/>
      <c r="B138" s="25"/>
      <c r="C138" s="25"/>
      <c r="D138" s="25"/>
      <c r="E138" s="25"/>
      <c r="F138" s="27"/>
      <c r="G138" s="27"/>
      <c r="H138" s="27"/>
      <c r="I138" s="27"/>
      <c r="J138" s="29"/>
      <c r="K138" s="25"/>
      <c r="L138" s="25"/>
      <c r="M138" s="25"/>
      <c r="N138" s="25"/>
      <c r="O138" s="25"/>
      <c r="P138" s="25"/>
      <c r="Q138" s="25"/>
    </row>
    <row r="139" spans="1:17">
      <c r="A139" s="25"/>
      <c r="B139" s="25"/>
      <c r="C139" s="25"/>
      <c r="D139" s="25"/>
      <c r="E139" s="25"/>
      <c r="F139" s="27"/>
      <c r="G139" s="27"/>
      <c r="H139" s="27"/>
      <c r="I139" s="27"/>
      <c r="J139" s="29"/>
      <c r="K139" s="25"/>
      <c r="L139" s="25"/>
      <c r="M139" s="25"/>
      <c r="N139" s="25"/>
      <c r="O139" s="25"/>
      <c r="P139" s="25"/>
      <c r="Q139" s="25"/>
    </row>
    <row r="140" spans="1:17">
      <c r="A140" s="25"/>
      <c r="B140" s="25"/>
      <c r="C140" s="25"/>
      <c r="D140" s="25"/>
      <c r="E140" s="25"/>
      <c r="F140" s="27"/>
      <c r="G140" s="27"/>
      <c r="H140" s="27"/>
      <c r="I140" s="27"/>
      <c r="J140" s="29"/>
      <c r="K140" s="25"/>
      <c r="L140" s="25"/>
      <c r="M140" s="25"/>
      <c r="N140" s="25"/>
      <c r="O140" s="25"/>
      <c r="P140" s="25"/>
      <c r="Q140" s="25"/>
    </row>
    <row r="141" spans="1:17">
      <c r="A141" s="25"/>
      <c r="B141" s="25"/>
      <c r="C141" s="25"/>
      <c r="D141" s="25"/>
      <c r="E141" s="25"/>
      <c r="F141" s="27"/>
      <c r="G141" s="27"/>
      <c r="H141" s="27"/>
      <c r="I141" s="27"/>
      <c r="J141" s="29"/>
      <c r="K141" s="25"/>
      <c r="L141" s="25"/>
      <c r="M141" s="25"/>
      <c r="N141" s="25"/>
      <c r="O141" s="25"/>
      <c r="P141" s="25"/>
      <c r="Q141" s="25"/>
    </row>
    <row r="142" spans="1:17">
      <c r="A142" s="25"/>
      <c r="B142" s="25"/>
      <c r="C142" s="25"/>
      <c r="D142" s="25"/>
      <c r="E142" s="25"/>
      <c r="F142" s="27"/>
      <c r="G142" s="27"/>
      <c r="H142" s="27"/>
      <c r="I142" s="27"/>
      <c r="J142" s="29"/>
      <c r="K142" s="25"/>
      <c r="L142" s="25"/>
      <c r="M142" s="25"/>
      <c r="N142" s="25"/>
      <c r="O142" s="25"/>
      <c r="P142" s="25"/>
      <c r="Q142" s="25"/>
    </row>
    <row r="143" spans="1:17">
      <c r="A143" s="25"/>
      <c r="B143" s="25"/>
      <c r="C143" s="25"/>
      <c r="D143" s="25"/>
      <c r="E143" s="25"/>
      <c r="F143" s="27"/>
      <c r="G143" s="27"/>
      <c r="H143" s="27"/>
      <c r="I143" s="27"/>
      <c r="J143" s="29"/>
      <c r="K143" s="25"/>
      <c r="L143" s="25"/>
      <c r="M143" s="25"/>
      <c r="N143" s="25"/>
      <c r="O143" s="25"/>
      <c r="P143" s="25"/>
      <c r="Q143" s="25"/>
    </row>
    <row r="144" spans="1:17">
      <c r="A144" s="25"/>
      <c r="B144" s="25"/>
      <c r="C144" s="25"/>
      <c r="D144" s="25"/>
      <c r="E144" s="25"/>
      <c r="F144" s="27"/>
      <c r="G144" s="27"/>
      <c r="H144" s="27"/>
      <c r="I144" s="27"/>
      <c r="J144" s="29"/>
      <c r="K144" s="25"/>
      <c r="L144" s="25"/>
      <c r="M144" s="25"/>
      <c r="N144" s="25"/>
      <c r="O144" s="25"/>
      <c r="P144" s="25"/>
      <c r="Q144" s="25"/>
    </row>
    <row r="145" spans="1:17">
      <c r="A145" s="25"/>
      <c r="B145" s="25"/>
      <c r="C145" s="25"/>
      <c r="D145" s="25"/>
      <c r="E145" s="25"/>
      <c r="F145" s="27"/>
      <c r="G145" s="27"/>
      <c r="H145" s="27"/>
      <c r="I145" s="27"/>
      <c r="J145" s="29"/>
      <c r="K145" s="25"/>
      <c r="L145" s="25"/>
      <c r="M145" s="25"/>
      <c r="N145" s="25"/>
      <c r="O145" s="25"/>
      <c r="P145" s="25"/>
      <c r="Q145" s="25"/>
    </row>
    <row r="146" spans="1:17">
      <c r="A146" s="25"/>
      <c r="B146" s="25"/>
      <c r="C146" s="25"/>
      <c r="D146" s="25"/>
      <c r="E146" s="25"/>
      <c r="F146" s="27"/>
      <c r="G146" s="27"/>
      <c r="H146" s="27"/>
      <c r="I146" s="27"/>
      <c r="J146" s="29"/>
      <c r="K146" s="25"/>
      <c r="L146" s="25"/>
      <c r="M146" s="25"/>
      <c r="N146" s="25"/>
      <c r="O146" s="25"/>
      <c r="P146" s="25"/>
      <c r="Q146" s="25"/>
    </row>
    <row r="147" spans="1:17">
      <c r="A147" s="25"/>
      <c r="B147" s="25"/>
      <c r="C147" s="25"/>
      <c r="D147" s="25"/>
      <c r="E147" s="25"/>
      <c r="F147" s="27"/>
      <c r="G147" s="27"/>
      <c r="H147" s="27"/>
      <c r="I147" s="27"/>
      <c r="J147" s="29"/>
      <c r="K147" s="25"/>
      <c r="L147" s="25"/>
      <c r="M147" s="25"/>
      <c r="N147" s="25"/>
      <c r="O147" s="25"/>
      <c r="P147" s="25"/>
      <c r="Q147" s="25"/>
    </row>
    <row r="148" spans="1:17">
      <c r="A148" s="25"/>
      <c r="B148" s="25"/>
      <c r="C148" s="25"/>
      <c r="D148" s="25"/>
      <c r="E148" s="25"/>
      <c r="F148" s="27"/>
      <c r="G148" s="27"/>
      <c r="H148" s="27"/>
      <c r="I148" s="27"/>
      <c r="J148" s="29"/>
      <c r="K148" s="25"/>
      <c r="L148" s="25"/>
      <c r="M148" s="25"/>
      <c r="N148" s="25"/>
      <c r="O148" s="25"/>
      <c r="P148" s="25"/>
      <c r="Q148" s="25"/>
    </row>
    <row r="149" spans="1:17">
      <c r="A149" s="25"/>
      <c r="B149" s="25"/>
      <c r="C149" s="25"/>
      <c r="D149" s="25"/>
      <c r="E149" s="25"/>
      <c r="F149" s="27"/>
      <c r="G149" s="27"/>
      <c r="H149" s="27"/>
      <c r="I149" s="27"/>
      <c r="J149" s="29"/>
      <c r="K149" s="25"/>
      <c r="L149" s="25"/>
      <c r="M149" s="25"/>
      <c r="N149" s="25"/>
      <c r="O149" s="25"/>
      <c r="P149" s="25"/>
      <c r="Q149" s="25"/>
    </row>
    <row r="150" spans="1:17">
      <c r="A150" s="25"/>
      <c r="B150" s="25"/>
      <c r="C150" s="25"/>
      <c r="D150" s="25"/>
      <c r="E150" s="25"/>
      <c r="F150" s="27"/>
      <c r="G150" s="27"/>
      <c r="H150" s="27"/>
      <c r="I150" s="27"/>
      <c r="J150" s="29"/>
      <c r="K150" s="25"/>
      <c r="L150" s="25"/>
      <c r="M150" s="25"/>
      <c r="N150" s="25"/>
      <c r="O150" s="25"/>
      <c r="P150" s="25"/>
      <c r="Q150" s="25"/>
    </row>
    <row r="151" spans="1:17">
      <c r="A151" s="25"/>
      <c r="B151" s="25"/>
      <c r="C151" s="25"/>
      <c r="D151" s="25"/>
      <c r="E151" s="25"/>
      <c r="F151" s="27"/>
      <c r="G151" s="27"/>
      <c r="H151" s="27"/>
      <c r="I151" s="27"/>
      <c r="J151" s="29"/>
      <c r="K151" s="25"/>
      <c r="L151" s="25"/>
      <c r="M151" s="25"/>
      <c r="N151" s="25"/>
      <c r="O151" s="25"/>
      <c r="P151" s="25"/>
      <c r="Q151" s="25"/>
    </row>
    <row r="152" spans="1:17">
      <c r="A152" s="25"/>
      <c r="B152" s="25"/>
      <c r="C152" s="25"/>
      <c r="D152" s="25"/>
      <c r="E152" s="25"/>
      <c r="F152" s="27"/>
      <c r="G152" s="27"/>
      <c r="H152" s="27"/>
      <c r="I152" s="27"/>
      <c r="J152" s="29"/>
      <c r="K152" s="25"/>
      <c r="L152" s="25"/>
      <c r="M152" s="25"/>
      <c r="N152" s="25"/>
      <c r="O152" s="25"/>
      <c r="P152" s="25"/>
      <c r="Q152" s="25"/>
    </row>
    <row r="153" spans="1:17">
      <c r="A153" s="25"/>
      <c r="B153" s="25"/>
      <c r="C153" s="25"/>
      <c r="D153" s="25"/>
      <c r="E153" s="25"/>
      <c r="F153" s="27"/>
      <c r="G153" s="27"/>
      <c r="H153" s="27"/>
      <c r="I153" s="27"/>
      <c r="J153" s="29"/>
      <c r="K153" s="25"/>
      <c r="L153" s="25"/>
      <c r="M153" s="25"/>
      <c r="N153" s="25"/>
      <c r="O153" s="25"/>
      <c r="P153" s="25"/>
      <c r="Q153" s="25"/>
    </row>
    <row r="154" spans="1:17">
      <c r="A154" s="25"/>
      <c r="B154" s="25"/>
      <c r="C154" s="25"/>
      <c r="D154" s="25"/>
      <c r="E154" s="25"/>
      <c r="F154" s="27"/>
      <c r="G154" s="27"/>
      <c r="H154" s="27"/>
      <c r="I154" s="27"/>
      <c r="J154" s="29"/>
      <c r="K154" s="25"/>
      <c r="L154" s="25"/>
      <c r="M154" s="25"/>
      <c r="N154" s="25"/>
      <c r="O154" s="25"/>
      <c r="P154" s="25"/>
      <c r="Q154" s="25"/>
    </row>
    <row r="155" spans="1:17">
      <c r="A155" s="25"/>
      <c r="B155" s="25"/>
      <c r="C155" s="25"/>
      <c r="D155" s="25"/>
      <c r="E155" s="25"/>
      <c r="F155" s="27"/>
      <c r="G155" s="27"/>
      <c r="H155" s="27"/>
      <c r="I155" s="27"/>
      <c r="J155" s="29"/>
      <c r="K155" s="25"/>
      <c r="L155" s="25"/>
      <c r="M155" s="25"/>
      <c r="N155" s="25"/>
      <c r="O155" s="25"/>
      <c r="P155" s="25"/>
      <c r="Q155" s="25"/>
    </row>
    <row r="156" spans="1:17">
      <c r="A156" s="25"/>
      <c r="B156" s="25"/>
      <c r="C156" s="25"/>
      <c r="D156" s="25"/>
      <c r="E156" s="25"/>
      <c r="F156" s="27"/>
      <c r="G156" s="27"/>
      <c r="H156" s="27"/>
      <c r="I156" s="27"/>
      <c r="J156" s="29"/>
      <c r="K156" s="25"/>
      <c r="L156" s="25"/>
      <c r="M156" s="25"/>
      <c r="N156" s="25"/>
      <c r="O156" s="25"/>
      <c r="P156" s="25"/>
      <c r="Q156" s="25"/>
    </row>
    <row r="157" spans="1:17">
      <c r="A157" s="25"/>
      <c r="B157" s="25"/>
      <c r="C157" s="25"/>
      <c r="D157" s="25"/>
      <c r="E157" s="25"/>
      <c r="F157" s="27"/>
      <c r="G157" s="27"/>
      <c r="H157" s="27"/>
      <c r="I157" s="27"/>
      <c r="J157" s="29"/>
      <c r="K157" s="25"/>
      <c r="L157" s="25"/>
      <c r="M157" s="25"/>
      <c r="N157" s="25"/>
      <c r="O157" s="25"/>
      <c r="P157" s="25"/>
      <c r="Q157" s="25"/>
    </row>
    <row r="158" spans="1:17">
      <c r="A158" s="25"/>
      <c r="B158" s="25"/>
      <c r="C158" s="25"/>
      <c r="D158" s="25"/>
      <c r="E158" s="25"/>
      <c r="F158" s="27"/>
      <c r="G158" s="27"/>
      <c r="H158" s="27"/>
      <c r="I158" s="27"/>
      <c r="J158" s="29"/>
      <c r="K158" s="25"/>
      <c r="L158" s="25"/>
      <c r="M158" s="25"/>
      <c r="N158" s="25"/>
      <c r="O158" s="25"/>
      <c r="P158" s="25"/>
      <c r="Q158" s="25"/>
    </row>
    <row r="159" spans="1:17">
      <c r="A159" s="25"/>
      <c r="B159" s="25"/>
      <c r="C159" s="25"/>
      <c r="D159" s="25"/>
      <c r="E159" s="25"/>
      <c r="F159" s="27"/>
      <c r="G159" s="27"/>
      <c r="H159" s="27"/>
      <c r="I159" s="27"/>
      <c r="J159" s="29"/>
      <c r="K159" s="25"/>
      <c r="L159" s="25"/>
      <c r="M159" s="25"/>
      <c r="N159" s="25"/>
      <c r="O159" s="25"/>
      <c r="P159" s="25"/>
      <c r="Q159" s="25"/>
    </row>
    <row r="160" spans="1:17">
      <c r="A160" s="25"/>
      <c r="B160" s="25"/>
      <c r="C160" s="25"/>
      <c r="D160" s="25"/>
      <c r="E160" s="25"/>
      <c r="F160" s="27"/>
      <c r="G160" s="27"/>
      <c r="H160" s="27"/>
      <c r="I160" s="27"/>
      <c r="J160" s="29"/>
      <c r="K160" s="25"/>
      <c r="L160" s="25"/>
      <c r="M160" s="25"/>
      <c r="N160" s="25"/>
      <c r="O160" s="25"/>
      <c r="P160" s="25"/>
      <c r="Q160" s="25"/>
    </row>
    <row r="161" spans="1:17">
      <c r="A161" s="25"/>
      <c r="B161" s="25"/>
      <c r="C161" s="25"/>
      <c r="D161" s="25"/>
      <c r="E161" s="25"/>
      <c r="F161" s="27"/>
      <c r="G161" s="27"/>
      <c r="H161" s="27"/>
      <c r="I161" s="27"/>
      <c r="J161" s="29"/>
      <c r="K161" s="25"/>
      <c r="L161" s="25"/>
      <c r="M161" s="25"/>
      <c r="N161" s="25"/>
      <c r="O161" s="25"/>
      <c r="P161" s="25"/>
      <c r="Q161" s="25"/>
    </row>
    <row r="162" spans="1:17">
      <c r="A162" s="25"/>
      <c r="B162" s="25"/>
      <c r="C162" s="25"/>
      <c r="D162" s="25"/>
      <c r="E162" s="25"/>
      <c r="F162" s="27"/>
      <c r="G162" s="27"/>
      <c r="H162" s="27"/>
      <c r="I162" s="27"/>
      <c r="J162" s="29"/>
      <c r="K162" s="25"/>
      <c r="L162" s="25"/>
      <c r="M162" s="25"/>
      <c r="N162" s="25"/>
      <c r="O162" s="25"/>
      <c r="P162" s="25"/>
      <c r="Q162" s="25"/>
    </row>
    <row r="163" spans="1:17">
      <c r="A163" s="25"/>
      <c r="B163" s="25"/>
      <c r="C163" s="25"/>
      <c r="D163" s="25"/>
      <c r="E163" s="25"/>
      <c r="F163" s="27"/>
      <c r="G163" s="27"/>
      <c r="H163" s="27"/>
      <c r="I163" s="27"/>
      <c r="J163" s="29"/>
      <c r="K163" s="25"/>
      <c r="L163" s="25"/>
      <c r="M163" s="25"/>
      <c r="N163" s="25"/>
      <c r="O163" s="25"/>
      <c r="P163" s="25"/>
      <c r="Q163" s="25"/>
    </row>
    <row r="164" spans="1:17">
      <c r="A164" s="25"/>
      <c r="B164" s="25"/>
      <c r="C164" s="25"/>
      <c r="D164" s="25"/>
      <c r="E164" s="25"/>
      <c r="F164" s="27"/>
      <c r="G164" s="27"/>
      <c r="H164" s="27"/>
      <c r="I164" s="27"/>
      <c r="J164" s="29"/>
      <c r="K164" s="25"/>
      <c r="L164" s="25"/>
      <c r="M164" s="25"/>
      <c r="N164" s="25"/>
      <c r="O164" s="25"/>
      <c r="P164" s="25"/>
      <c r="Q164" s="25"/>
    </row>
    <row r="165" spans="1:17">
      <c r="A165" s="25"/>
      <c r="B165" s="25"/>
      <c r="C165" s="25"/>
      <c r="D165" s="25"/>
      <c r="E165" s="25"/>
      <c r="F165" s="27"/>
      <c r="G165" s="27"/>
      <c r="H165" s="27"/>
      <c r="I165" s="27"/>
      <c r="J165" s="29"/>
      <c r="K165" s="25"/>
      <c r="L165" s="25"/>
      <c r="M165" s="25"/>
      <c r="N165" s="25"/>
      <c r="O165" s="25"/>
      <c r="P165" s="25"/>
      <c r="Q165" s="25"/>
    </row>
    <row r="166" spans="1:17">
      <c r="A166" s="25"/>
      <c r="B166" s="25"/>
      <c r="C166" s="25"/>
      <c r="D166" s="25"/>
      <c r="E166" s="25"/>
      <c r="F166" s="27"/>
      <c r="G166" s="27"/>
      <c r="H166" s="27"/>
      <c r="I166" s="27"/>
      <c r="J166" s="29"/>
      <c r="K166" s="25"/>
      <c r="L166" s="25"/>
      <c r="M166" s="25"/>
      <c r="N166" s="25"/>
      <c r="O166" s="25"/>
      <c r="P166" s="25"/>
      <c r="Q166" s="25"/>
    </row>
    <row r="167" spans="1:17">
      <c r="A167" s="25"/>
      <c r="B167" s="25"/>
      <c r="C167" s="25"/>
      <c r="D167" s="25"/>
      <c r="E167" s="25"/>
      <c r="F167" s="27"/>
      <c r="G167" s="27"/>
      <c r="H167" s="27"/>
      <c r="I167" s="27"/>
      <c r="J167" s="29"/>
      <c r="K167" s="25"/>
      <c r="L167" s="25"/>
      <c r="M167" s="25"/>
      <c r="N167" s="25"/>
      <c r="O167" s="25"/>
      <c r="P167" s="25"/>
      <c r="Q167" s="25"/>
    </row>
    <row r="168" spans="1:17">
      <c r="A168" s="25"/>
      <c r="B168" s="25"/>
      <c r="C168" s="25"/>
      <c r="D168" s="25"/>
      <c r="E168" s="25"/>
      <c r="F168" s="27"/>
      <c r="G168" s="27"/>
      <c r="H168" s="27"/>
      <c r="I168" s="27"/>
      <c r="J168" s="29"/>
      <c r="K168" s="25"/>
      <c r="L168" s="25"/>
      <c r="M168" s="25"/>
      <c r="N168" s="25"/>
      <c r="O168" s="25"/>
      <c r="P168" s="25"/>
      <c r="Q168" s="25"/>
    </row>
    <row r="169" spans="1:17">
      <c r="A169" s="25"/>
      <c r="B169" s="25"/>
      <c r="C169" s="25"/>
      <c r="D169" s="25"/>
      <c r="E169" s="25"/>
      <c r="F169" s="27"/>
      <c r="G169" s="27"/>
      <c r="H169" s="27"/>
      <c r="I169" s="27"/>
      <c r="J169" s="29"/>
      <c r="K169" s="25"/>
      <c r="L169" s="25"/>
      <c r="M169" s="25"/>
      <c r="N169" s="25"/>
      <c r="O169" s="25"/>
      <c r="P169" s="25"/>
      <c r="Q169" s="25"/>
    </row>
    <row r="170" spans="1:17">
      <c r="A170" s="25"/>
      <c r="B170" s="25"/>
      <c r="C170" s="25"/>
      <c r="D170" s="25"/>
      <c r="E170" s="25"/>
      <c r="F170" s="27"/>
      <c r="G170" s="27"/>
      <c r="H170" s="27"/>
      <c r="I170" s="27"/>
      <c r="J170" s="29"/>
      <c r="K170" s="25"/>
      <c r="L170" s="25"/>
      <c r="M170" s="25"/>
      <c r="N170" s="25"/>
      <c r="O170" s="25"/>
      <c r="P170" s="25"/>
      <c r="Q170" s="25"/>
    </row>
    <row r="171" spans="1:17">
      <c r="A171" s="25"/>
      <c r="B171" s="25"/>
      <c r="C171" s="25"/>
      <c r="D171" s="25"/>
      <c r="E171" s="25"/>
      <c r="F171" s="27"/>
      <c r="G171" s="27"/>
      <c r="H171" s="27"/>
      <c r="I171" s="27"/>
      <c r="J171" s="29"/>
      <c r="K171" s="25"/>
      <c r="L171" s="25"/>
      <c r="M171" s="25"/>
      <c r="N171" s="25"/>
      <c r="O171" s="25"/>
      <c r="P171" s="25"/>
      <c r="Q171" s="25"/>
    </row>
    <row r="172" spans="1:17">
      <c r="A172" s="25"/>
      <c r="B172" s="25"/>
      <c r="C172" s="25"/>
      <c r="D172" s="25"/>
      <c r="E172" s="25"/>
      <c r="F172" s="27"/>
      <c r="G172" s="27"/>
      <c r="H172" s="27"/>
      <c r="I172" s="27"/>
      <c r="J172" s="29"/>
      <c r="K172" s="25"/>
      <c r="L172" s="25"/>
      <c r="M172" s="25"/>
      <c r="N172" s="25"/>
      <c r="O172" s="25"/>
      <c r="P172" s="25"/>
      <c r="Q172" s="25"/>
    </row>
    <row r="173" spans="1:17">
      <c r="A173" s="25"/>
      <c r="B173" s="25"/>
      <c r="C173" s="25"/>
      <c r="D173" s="25"/>
      <c r="E173" s="25"/>
      <c r="F173" s="27"/>
      <c r="G173" s="27"/>
      <c r="H173" s="27"/>
      <c r="I173" s="27"/>
      <c r="J173" s="29"/>
      <c r="K173" s="25"/>
      <c r="L173" s="25"/>
      <c r="M173" s="25"/>
      <c r="N173" s="25"/>
      <c r="O173" s="25"/>
      <c r="P173" s="25"/>
      <c r="Q173" s="25"/>
    </row>
    <row r="174" spans="1:17">
      <c r="A174" s="25"/>
      <c r="B174" s="25"/>
      <c r="C174" s="25"/>
      <c r="D174" s="25"/>
      <c r="E174" s="25"/>
      <c r="F174" s="27"/>
      <c r="G174" s="27"/>
      <c r="H174" s="27"/>
      <c r="I174" s="27"/>
      <c r="J174" s="29"/>
      <c r="K174" s="25"/>
      <c r="L174" s="25"/>
      <c r="M174" s="25"/>
      <c r="N174" s="25"/>
      <c r="O174" s="25"/>
      <c r="P174" s="25"/>
      <c r="Q174" s="25"/>
    </row>
    <row r="175" spans="1:17">
      <c r="A175" s="25"/>
      <c r="B175" s="25"/>
      <c r="C175" s="25"/>
      <c r="D175" s="25"/>
      <c r="E175" s="25"/>
      <c r="F175" s="27"/>
      <c r="G175" s="27"/>
      <c r="H175" s="27"/>
      <c r="I175" s="27"/>
      <c r="J175" s="29"/>
      <c r="K175" s="25"/>
      <c r="L175" s="25"/>
      <c r="M175" s="25"/>
      <c r="N175" s="25"/>
      <c r="O175" s="25"/>
      <c r="P175" s="25"/>
      <c r="Q175" s="25"/>
    </row>
    <row r="176" spans="1:17">
      <c r="A176" s="25"/>
      <c r="B176" s="25"/>
      <c r="C176" s="25"/>
      <c r="D176" s="25"/>
      <c r="E176" s="25"/>
      <c r="F176" s="27"/>
      <c r="G176" s="27"/>
      <c r="H176" s="27"/>
      <c r="I176" s="27"/>
      <c r="J176" s="29"/>
      <c r="K176" s="25"/>
      <c r="L176" s="25"/>
      <c r="M176" s="25"/>
      <c r="N176" s="25"/>
      <c r="O176" s="25"/>
      <c r="P176" s="25"/>
      <c r="Q176" s="25"/>
    </row>
    <row r="177" spans="1:17">
      <c r="A177" s="25"/>
      <c r="B177" s="25"/>
      <c r="C177" s="25"/>
      <c r="D177" s="25"/>
      <c r="E177" s="25"/>
      <c r="F177" s="27"/>
      <c r="G177" s="27"/>
      <c r="H177" s="27"/>
      <c r="I177" s="27"/>
      <c r="J177" s="29"/>
      <c r="K177" s="25"/>
      <c r="L177" s="25"/>
      <c r="M177" s="25"/>
      <c r="N177" s="25"/>
      <c r="O177" s="25"/>
      <c r="P177" s="25"/>
      <c r="Q177" s="25"/>
    </row>
    <row r="178" spans="1:17">
      <c r="A178" s="25"/>
      <c r="B178" s="25"/>
      <c r="C178" s="25"/>
      <c r="D178" s="25"/>
      <c r="E178" s="25"/>
      <c r="F178" s="27"/>
      <c r="G178" s="27"/>
      <c r="H178" s="27"/>
      <c r="I178" s="27"/>
      <c r="J178" s="29"/>
      <c r="K178" s="25"/>
      <c r="L178" s="25"/>
      <c r="M178" s="25"/>
      <c r="N178" s="25"/>
      <c r="O178" s="25"/>
      <c r="P178" s="25"/>
      <c r="Q178" s="25"/>
    </row>
    <row r="179" spans="1:17">
      <c r="A179" s="25"/>
      <c r="B179" s="25"/>
      <c r="C179" s="25"/>
      <c r="D179" s="25"/>
      <c r="E179" s="25"/>
      <c r="F179" s="27"/>
      <c r="G179" s="27"/>
      <c r="H179" s="27"/>
      <c r="I179" s="27"/>
      <c r="J179" s="29"/>
      <c r="K179" s="25"/>
      <c r="L179" s="25"/>
      <c r="M179" s="25"/>
      <c r="N179" s="25"/>
      <c r="O179" s="25"/>
      <c r="P179" s="25"/>
      <c r="Q179" s="25"/>
    </row>
    <row r="180" spans="1:17">
      <c r="A180" s="25"/>
      <c r="B180" s="25"/>
      <c r="C180" s="25"/>
      <c r="D180" s="25"/>
      <c r="E180" s="25"/>
      <c r="F180" s="27"/>
      <c r="G180" s="27"/>
      <c r="H180" s="27"/>
      <c r="I180" s="27"/>
      <c r="J180" s="29"/>
      <c r="K180" s="25"/>
      <c r="L180" s="25"/>
      <c r="M180" s="25"/>
      <c r="N180" s="25"/>
      <c r="O180" s="25"/>
      <c r="P180" s="25"/>
      <c r="Q180" s="25"/>
    </row>
    <row r="181" spans="1:17">
      <c r="A181" s="25"/>
      <c r="B181" s="25"/>
      <c r="C181" s="25"/>
      <c r="D181" s="25"/>
      <c r="E181" s="25"/>
      <c r="F181" s="27"/>
      <c r="G181" s="27"/>
      <c r="H181" s="27"/>
      <c r="I181" s="27"/>
      <c r="J181" s="29"/>
      <c r="K181" s="25"/>
      <c r="L181" s="25"/>
      <c r="M181" s="25"/>
      <c r="N181" s="25"/>
      <c r="O181" s="25"/>
      <c r="P181" s="25"/>
      <c r="Q181" s="25"/>
    </row>
    <row r="182" spans="1:17">
      <c r="A182" s="25"/>
      <c r="B182" s="25"/>
      <c r="C182" s="25"/>
      <c r="D182" s="25"/>
      <c r="E182" s="25"/>
      <c r="F182" s="27"/>
      <c r="G182" s="27"/>
      <c r="H182" s="27"/>
      <c r="I182" s="27"/>
      <c r="J182" s="29"/>
      <c r="K182" s="25"/>
      <c r="L182" s="25"/>
      <c r="M182" s="25"/>
      <c r="N182" s="25"/>
      <c r="O182" s="25"/>
      <c r="P182" s="25"/>
      <c r="Q182" s="25"/>
    </row>
    <row r="183" spans="1:17">
      <c r="A183" s="25"/>
      <c r="B183" s="25"/>
      <c r="C183" s="25"/>
      <c r="D183" s="25"/>
      <c r="E183" s="25"/>
      <c r="F183" s="27"/>
      <c r="G183" s="27"/>
      <c r="H183" s="27"/>
      <c r="I183" s="27"/>
      <c r="J183" s="29"/>
      <c r="K183" s="25"/>
      <c r="L183" s="25"/>
      <c r="M183" s="25"/>
      <c r="N183" s="25"/>
      <c r="O183" s="25"/>
      <c r="P183" s="25"/>
      <c r="Q183" s="25"/>
    </row>
    <row r="184" spans="1:17">
      <c r="A184" s="25"/>
      <c r="B184" s="25"/>
      <c r="C184" s="25"/>
      <c r="D184" s="25"/>
      <c r="E184" s="25"/>
      <c r="F184" s="27"/>
      <c r="G184" s="27"/>
      <c r="H184" s="27"/>
      <c r="I184" s="27"/>
      <c r="J184" s="29"/>
      <c r="K184" s="25"/>
      <c r="L184" s="25"/>
      <c r="M184" s="25"/>
      <c r="N184" s="25"/>
      <c r="O184" s="25"/>
      <c r="P184" s="25"/>
      <c r="Q184" s="25"/>
    </row>
    <row r="185" spans="1:17">
      <c r="A185" s="25"/>
      <c r="B185" s="25"/>
      <c r="C185" s="25"/>
      <c r="D185" s="25"/>
      <c r="E185" s="25"/>
      <c r="F185" s="27"/>
      <c r="G185" s="27"/>
      <c r="H185" s="27"/>
      <c r="I185" s="27"/>
      <c r="J185" s="29"/>
      <c r="K185" s="25"/>
      <c r="L185" s="25"/>
      <c r="M185" s="25"/>
      <c r="N185" s="25"/>
      <c r="O185" s="25"/>
      <c r="P185" s="25"/>
      <c r="Q185" s="25"/>
    </row>
    <row r="186" spans="1:17">
      <c r="A186" s="25"/>
      <c r="B186" s="25"/>
      <c r="C186" s="25"/>
      <c r="D186" s="25"/>
      <c r="E186" s="25"/>
      <c r="F186" s="27"/>
      <c r="G186" s="27"/>
      <c r="H186" s="27"/>
      <c r="I186" s="27"/>
      <c r="J186" s="29"/>
      <c r="K186" s="25"/>
      <c r="L186" s="25"/>
      <c r="M186" s="25"/>
      <c r="N186" s="25"/>
      <c r="O186" s="25"/>
      <c r="P186" s="25"/>
      <c r="Q186" s="25"/>
    </row>
    <row r="187" spans="1:17">
      <c r="A187" s="25"/>
      <c r="B187" s="25"/>
      <c r="C187" s="25"/>
      <c r="D187" s="25"/>
      <c r="E187" s="25"/>
      <c r="F187" s="27"/>
      <c r="G187" s="27"/>
      <c r="H187" s="27"/>
      <c r="I187" s="27"/>
      <c r="J187" s="29"/>
      <c r="K187" s="25"/>
      <c r="L187" s="25"/>
      <c r="M187" s="25"/>
      <c r="N187" s="25"/>
      <c r="O187" s="25"/>
      <c r="P187" s="25"/>
      <c r="Q187" s="25"/>
    </row>
    <row r="188" spans="1:17">
      <c r="A188" s="25"/>
      <c r="B188" s="25"/>
      <c r="C188" s="25"/>
      <c r="D188" s="25"/>
      <c r="E188" s="25"/>
      <c r="F188" s="27"/>
      <c r="G188" s="27"/>
      <c r="H188" s="27"/>
      <c r="I188" s="27"/>
      <c r="J188" s="29"/>
      <c r="K188" s="25"/>
      <c r="L188" s="25"/>
      <c r="M188" s="25"/>
      <c r="N188" s="25"/>
      <c r="O188" s="25"/>
      <c r="P188" s="25"/>
      <c r="Q188" s="25"/>
    </row>
    <row r="189" spans="1:17">
      <c r="A189" s="25"/>
      <c r="B189" s="25"/>
      <c r="C189" s="25"/>
      <c r="D189" s="25"/>
      <c r="E189" s="25"/>
      <c r="F189" s="27"/>
      <c r="G189" s="27"/>
      <c r="H189" s="27"/>
      <c r="I189" s="27"/>
      <c r="J189" s="29"/>
      <c r="K189" s="25"/>
      <c r="L189" s="25"/>
      <c r="M189" s="25"/>
      <c r="N189" s="25"/>
      <c r="O189" s="25"/>
      <c r="P189" s="25"/>
      <c r="Q189" s="25"/>
    </row>
    <row r="190" spans="1:17">
      <c r="A190" s="25"/>
      <c r="B190" s="25"/>
      <c r="C190" s="25"/>
      <c r="D190" s="25"/>
      <c r="E190" s="25"/>
      <c r="F190" s="27"/>
      <c r="G190" s="27"/>
      <c r="H190" s="27"/>
      <c r="I190" s="27"/>
      <c r="J190" s="29"/>
      <c r="K190" s="25"/>
      <c r="L190" s="25"/>
      <c r="M190" s="25"/>
      <c r="N190" s="25"/>
      <c r="O190" s="25"/>
      <c r="P190" s="25"/>
      <c r="Q190" s="25"/>
    </row>
    <row r="191" spans="1:17">
      <c r="A191" s="25"/>
      <c r="B191" s="25"/>
      <c r="C191" s="25"/>
      <c r="D191" s="25"/>
      <c r="E191" s="25"/>
      <c r="F191" s="27"/>
      <c r="G191" s="27"/>
      <c r="H191" s="27"/>
      <c r="I191" s="27"/>
      <c r="J191" s="29"/>
      <c r="K191" s="25"/>
      <c r="L191" s="25"/>
      <c r="M191" s="25"/>
      <c r="N191" s="25"/>
      <c r="O191" s="25"/>
      <c r="P191" s="25"/>
      <c r="Q191" s="25"/>
    </row>
    <row r="192" spans="1:17">
      <c r="A192" s="25"/>
      <c r="B192" s="25"/>
      <c r="C192" s="25"/>
      <c r="D192" s="25"/>
      <c r="E192" s="25"/>
      <c r="F192" s="27"/>
      <c r="G192" s="27"/>
      <c r="H192" s="27"/>
      <c r="I192" s="27"/>
      <c r="J192" s="29"/>
      <c r="K192" s="25"/>
      <c r="L192" s="25"/>
      <c r="M192" s="25"/>
      <c r="N192" s="25"/>
      <c r="O192" s="25"/>
      <c r="P192" s="25"/>
      <c r="Q192" s="25"/>
    </row>
    <row r="193" spans="1:17">
      <c r="A193" s="25"/>
      <c r="B193" s="25"/>
      <c r="C193" s="25"/>
      <c r="D193" s="25"/>
      <c r="E193" s="25"/>
      <c r="F193" s="27"/>
      <c r="G193" s="27"/>
      <c r="H193" s="27"/>
      <c r="I193" s="27"/>
      <c r="J193" s="29"/>
      <c r="K193" s="25"/>
      <c r="L193" s="25"/>
      <c r="M193" s="25"/>
      <c r="N193" s="25"/>
      <c r="O193" s="25"/>
      <c r="P193" s="25"/>
      <c r="Q193" s="25"/>
    </row>
    <row r="194" spans="1:17">
      <c r="A194" s="25"/>
      <c r="B194" s="25"/>
      <c r="C194" s="25"/>
      <c r="D194" s="25"/>
      <c r="E194" s="25"/>
      <c r="F194" s="27"/>
      <c r="G194" s="27"/>
      <c r="H194" s="27"/>
      <c r="I194" s="27"/>
      <c r="J194" s="29"/>
      <c r="K194" s="25"/>
      <c r="L194" s="25"/>
      <c r="M194" s="25"/>
      <c r="N194" s="25"/>
      <c r="O194" s="25"/>
      <c r="P194" s="25"/>
      <c r="Q194" s="25"/>
    </row>
    <row r="195" spans="1:17">
      <c r="A195" s="25"/>
      <c r="B195" s="25"/>
      <c r="C195" s="25"/>
      <c r="D195" s="25"/>
      <c r="E195" s="25"/>
      <c r="F195" s="27"/>
      <c r="G195" s="27"/>
      <c r="H195" s="27"/>
      <c r="I195" s="27"/>
      <c r="J195" s="29"/>
      <c r="K195" s="25"/>
      <c r="L195" s="25"/>
      <c r="M195" s="25"/>
      <c r="N195" s="25"/>
      <c r="O195" s="25"/>
      <c r="P195" s="25"/>
      <c r="Q195" s="25"/>
    </row>
    <row r="196" spans="1:17">
      <c r="A196" s="25"/>
      <c r="B196" s="25"/>
      <c r="C196" s="25"/>
      <c r="D196" s="25"/>
      <c r="E196" s="25"/>
      <c r="F196" s="27"/>
      <c r="G196" s="27"/>
      <c r="H196" s="27"/>
      <c r="I196" s="27"/>
      <c r="J196" s="29"/>
      <c r="K196" s="25"/>
      <c r="L196" s="25"/>
      <c r="M196" s="25"/>
      <c r="N196" s="25"/>
      <c r="O196" s="25"/>
      <c r="P196" s="25"/>
      <c r="Q196" s="25"/>
    </row>
    <row r="197" spans="1:17">
      <c r="A197" s="25"/>
      <c r="B197" s="25"/>
      <c r="C197" s="25"/>
      <c r="D197" s="25"/>
      <c r="E197" s="25"/>
      <c r="F197" s="27"/>
      <c r="G197" s="27"/>
      <c r="H197" s="27"/>
      <c r="I197" s="27"/>
      <c r="J197" s="29"/>
      <c r="K197" s="25"/>
      <c r="L197" s="25"/>
      <c r="M197" s="25"/>
      <c r="N197" s="25"/>
      <c r="O197" s="25"/>
      <c r="P197" s="25"/>
      <c r="Q197" s="25"/>
    </row>
    <row r="198" spans="1:17">
      <c r="A198" s="25"/>
      <c r="B198" s="25"/>
      <c r="C198" s="25"/>
      <c r="D198" s="25"/>
      <c r="E198" s="25"/>
      <c r="F198" s="27"/>
      <c r="G198" s="27"/>
      <c r="H198" s="27"/>
      <c r="I198" s="27"/>
      <c r="J198" s="29"/>
      <c r="K198" s="25"/>
      <c r="L198" s="25"/>
      <c r="M198" s="25"/>
      <c r="N198" s="25"/>
      <c r="O198" s="25"/>
      <c r="P198" s="25"/>
      <c r="Q198" s="25"/>
    </row>
    <row r="199" spans="1:17">
      <c r="A199" s="25"/>
      <c r="B199" s="25"/>
      <c r="C199" s="25"/>
      <c r="D199" s="25"/>
      <c r="E199" s="25"/>
      <c r="F199" s="27"/>
      <c r="G199" s="27"/>
      <c r="H199" s="27"/>
      <c r="I199" s="27"/>
      <c r="J199" s="29"/>
      <c r="K199" s="25"/>
      <c r="L199" s="25"/>
      <c r="M199" s="25"/>
      <c r="N199" s="25"/>
      <c r="O199" s="25"/>
      <c r="P199" s="25"/>
      <c r="Q199" s="25"/>
    </row>
    <row r="200" spans="1:17">
      <c r="A200" s="25"/>
      <c r="B200" s="25"/>
      <c r="C200" s="25"/>
      <c r="D200" s="25"/>
      <c r="E200" s="25"/>
      <c r="F200" s="27"/>
      <c r="G200" s="27"/>
      <c r="H200" s="27"/>
      <c r="I200" s="27"/>
      <c r="J200" s="29"/>
      <c r="K200" s="25"/>
      <c r="L200" s="25"/>
      <c r="M200" s="25"/>
      <c r="N200" s="25"/>
      <c r="O200" s="25"/>
      <c r="P200" s="25"/>
      <c r="Q200" s="25"/>
    </row>
    <row r="201" spans="1:17">
      <c r="A201" s="25"/>
      <c r="B201" s="25"/>
      <c r="C201" s="25"/>
      <c r="D201" s="25"/>
      <c r="E201" s="25"/>
      <c r="F201" s="27"/>
      <c r="G201" s="27"/>
      <c r="H201" s="27"/>
      <c r="I201" s="27"/>
      <c r="J201" s="29"/>
      <c r="K201" s="25"/>
      <c r="L201" s="25"/>
      <c r="M201" s="25"/>
      <c r="N201" s="25"/>
      <c r="O201" s="25"/>
      <c r="P201" s="25"/>
      <c r="Q201" s="25"/>
    </row>
    <row r="202" spans="1:17">
      <c r="A202" s="25"/>
      <c r="B202" s="25"/>
      <c r="C202" s="25"/>
      <c r="D202" s="25"/>
      <c r="E202" s="25"/>
      <c r="F202" s="27"/>
      <c r="G202" s="27"/>
      <c r="H202" s="27"/>
      <c r="I202" s="27"/>
      <c r="J202" s="29"/>
      <c r="K202" s="25"/>
      <c r="L202" s="25"/>
      <c r="M202" s="25"/>
      <c r="N202" s="25"/>
      <c r="O202" s="25"/>
      <c r="P202" s="25"/>
      <c r="Q202" s="25"/>
    </row>
    <row r="203" spans="1:17">
      <c r="A203" s="25"/>
      <c r="B203" s="25"/>
      <c r="C203" s="25"/>
      <c r="D203" s="25"/>
      <c r="E203" s="25"/>
      <c r="F203" s="27"/>
      <c r="G203" s="27"/>
      <c r="H203" s="27"/>
      <c r="I203" s="27"/>
      <c r="J203" s="29"/>
      <c r="K203" s="25"/>
      <c r="L203" s="25"/>
      <c r="M203" s="25"/>
      <c r="N203" s="25"/>
      <c r="O203" s="25"/>
      <c r="P203" s="25"/>
      <c r="Q203" s="25"/>
    </row>
    <row r="204" spans="1:17">
      <c r="A204" s="25"/>
      <c r="B204" s="25"/>
      <c r="C204" s="25"/>
      <c r="D204" s="25"/>
      <c r="E204" s="25"/>
      <c r="F204" s="27"/>
      <c r="G204" s="27"/>
      <c r="H204" s="27"/>
      <c r="I204" s="27"/>
      <c r="J204" s="29"/>
      <c r="K204" s="25"/>
      <c r="L204" s="25"/>
      <c r="M204" s="25"/>
      <c r="N204" s="25"/>
      <c r="O204" s="25"/>
      <c r="P204" s="25"/>
      <c r="Q204" s="25"/>
    </row>
    <row r="205" spans="1:17">
      <c r="A205" s="25"/>
      <c r="B205" s="25"/>
      <c r="C205" s="25"/>
      <c r="D205" s="25"/>
      <c r="E205" s="25"/>
      <c r="F205" s="27"/>
      <c r="G205" s="27"/>
      <c r="H205" s="27"/>
      <c r="I205" s="27"/>
      <c r="J205" s="29"/>
      <c r="K205" s="25"/>
      <c r="L205" s="25"/>
      <c r="M205" s="25"/>
      <c r="N205" s="25"/>
      <c r="O205" s="25"/>
      <c r="P205" s="25"/>
      <c r="Q205" s="25"/>
    </row>
    <row r="206" spans="1:17">
      <c r="A206" s="25"/>
      <c r="B206" s="25"/>
      <c r="C206" s="25"/>
      <c r="D206" s="25"/>
      <c r="E206" s="25"/>
      <c r="F206" s="27"/>
      <c r="G206" s="27"/>
      <c r="H206" s="27"/>
      <c r="I206" s="27"/>
      <c r="J206" s="29"/>
      <c r="K206" s="25"/>
      <c r="L206" s="25"/>
      <c r="M206" s="25"/>
      <c r="N206" s="25"/>
      <c r="O206" s="25"/>
      <c r="P206" s="25"/>
      <c r="Q206" s="25"/>
    </row>
    <row r="207" spans="1:17">
      <c r="A207" s="25"/>
      <c r="B207" s="25"/>
      <c r="C207" s="25"/>
      <c r="D207" s="25"/>
      <c r="E207" s="25"/>
      <c r="F207" s="27"/>
      <c r="G207" s="27"/>
      <c r="H207" s="27"/>
      <c r="I207" s="27"/>
      <c r="J207" s="29"/>
      <c r="K207" s="25"/>
      <c r="L207" s="25"/>
      <c r="M207" s="25"/>
      <c r="N207" s="25"/>
      <c r="O207" s="25"/>
      <c r="P207" s="25"/>
      <c r="Q207" s="25"/>
    </row>
    <row r="208" spans="1:17">
      <c r="A208" s="25"/>
      <c r="B208" s="25"/>
      <c r="C208" s="25"/>
      <c r="D208" s="25"/>
      <c r="E208" s="25"/>
      <c r="F208" s="27"/>
      <c r="G208" s="27"/>
      <c r="H208" s="27"/>
      <c r="I208" s="27"/>
      <c r="J208" s="29"/>
      <c r="K208" s="25"/>
      <c r="L208" s="25"/>
      <c r="M208" s="25"/>
      <c r="N208" s="25"/>
      <c r="O208" s="25"/>
      <c r="P208" s="25"/>
      <c r="Q208" s="25"/>
    </row>
    <row r="209" spans="1:17">
      <c r="A209" s="25"/>
      <c r="B209" s="25"/>
      <c r="C209" s="25"/>
      <c r="D209" s="25"/>
      <c r="E209" s="25"/>
      <c r="F209" s="27"/>
      <c r="G209" s="27"/>
      <c r="H209" s="27"/>
      <c r="I209" s="27"/>
      <c r="J209" s="29"/>
      <c r="K209" s="25"/>
      <c r="L209" s="25"/>
      <c r="M209" s="25"/>
      <c r="N209" s="25"/>
      <c r="O209" s="25"/>
      <c r="P209" s="25"/>
      <c r="Q209" s="25"/>
    </row>
    <row r="210" spans="1:17">
      <c r="A210" s="25"/>
      <c r="B210" s="25"/>
      <c r="C210" s="25"/>
      <c r="D210" s="25"/>
      <c r="E210" s="25"/>
      <c r="F210" s="27"/>
      <c r="G210" s="27"/>
      <c r="H210" s="27"/>
      <c r="I210" s="27"/>
      <c r="J210" s="29"/>
      <c r="K210" s="25"/>
      <c r="L210" s="25"/>
      <c r="M210" s="25"/>
      <c r="N210" s="25"/>
      <c r="O210" s="25"/>
      <c r="P210" s="25"/>
      <c r="Q210" s="25"/>
    </row>
    <row r="211" spans="1:17">
      <c r="A211" s="25"/>
      <c r="B211" s="25"/>
      <c r="C211" s="25"/>
      <c r="D211" s="25"/>
      <c r="E211" s="25"/>
      <c r="F211" s="27"/>
      <c r="G211" s="27"/>
      <c r="H211" s="27"/>
      <c r="I211" s="27"/>
      <c r="J211" s="29"/>
      <c r="K211" s="25"/>
      <c r="L211" s="25"/>
      <c r="M211" s="25"/>
      <c r="N211" s="25"/>
      <c r="O211" s="25"/>
      <c r="P211" s="25"/>
      <c r="Q211" s="25"/>
    </row>
    <row r="212" spans="1:17">
      <c r="A212" s="25"/>
      <c r="B212" s="25"/>
      <c r="C212" s="25"/>
      <c r="D212" s="25"/>
      <c r="E212" s="25"/>
      <c r="F212" s="27"/>
      <c r="G212" s="27"/>
      <c r="H212" s="27"/>
      <c r="I212" s="27"/>
      <c r="J212" s="29"/>
      <c r="K212" s="25"/>
      <c r="L212" s="25"/>
      <c r="M212" s="25"/>
      <c r="N212" s="25"/>
      <c r="O212" s="25"/>
      <c r="P212" s="25"/>
      <c r="Q212" s="25"/>
    </row>
    <row r="213" spans="1:17">
      <c r="A213" s="25"/>
      <c r="B213" s="25"/>
      <c r="C213" s="25"/>
      <c r="D213" s="25"/>
      <c r="E213" s="25"/>
      <c r="F213" s="27"/>
      <c r="G213" s="27"/>
      <c r="H213" s="27"/>
      <c r="I213" s="27"/>
      <c r="J213" s="29"/>
      <c r="K213" s="25"/>
      <c r="L213" s="25"/>
      <c r="M213" s="25"/>
      <c r="N213" s="25"/>
      <c r="O213" s="25"/>
      <c r="P213" s="25"/>
      <c r="Q213" s="25"/>
    </row>
    <row r="214" spans="1:17">
      <c r="A214" s="25"/>
      <c r="B214" s="25"/>
      <c r="C214" s="25"/>
      <c r="D214" s="25"/>
      <c r="E214" s="25"/>
      <c r="F214" s="27"/>
      <c r="G214" s="27"/>
      <c r="H214" s="27"/>
      <c r="I214" s="27"/>
      <c r="J214" s="29"/>
      <c r="K214" s="25"/>
      <c r="L214" s="25"/>
      <c r="M214" s="25"/>
      <c r="N214" s="25"/>
      <c r="O214" s="25"/>
      <c r="P214" s="25"/>
      <c r="Q214" s="25"/>
    </row>
    <row r="215" spans="1:17">
      <c r="A215" s="25"/>
      <c r="B215" s="25"/>
      <c r="C215" s="25"/>
      <c r="D215" s="25"/>
      <c r="E215" s="25"/>
      <c r="F215" s="27"/>
      <c r="G215" s="27"/>
      <c r="H215" s="27"/>
      <c r="I215" s="27"/>
      <c r="J215" s="29"/>
      <c r="K215" s="25"/>
      <c r="L215" s="25"/>
      <c r="M215" s="25"/>
      <c r="N215" s="25"/>
      <c r="O215" s="25"/>
      <c r="P215" s="25"/>
      <c r="Q215" s="25"/>
    </row>
    <row r="216" spans="1:17">
      <c r="A216" s="25"/>
      <c r="B216" s="25"/>
      <c r="C216" s="25"/>
      <c r="D216" s="25"/>
      <c r="E216" s="25"/>
      <c r="F216" s="27"/>
      <c r="G216" s="27"/>
      <c r="H216" s="27"/>
      <c r="I216" s="27"/>
      <c r="J216" s="29"/>
      <c r="K216" s="25"/>
      <c r="L216" s="25"/>
      <c r="M216" s="25"/>
      <c r="N216" s="25"/>
      <c r="O216" s="25"/>
      <c r="P216" s="25"/>
      <c r="Q216" s="25"/>
    </row>
    <row r="217" spans="1:17">
      <c r="A217" s="25"/>
      <c r="B217" s="25"/>
      <c r="C217" s="25"/>
      <c r="D217" s="25"/>
      <c r="E217" s="25"/>
      <c r="F217" s="27"/>
      <c r="G217" s="27"/>
      <c r="H217" s="27"/>
      <c r="I217" s="27"/>
      <c r="J217" s="29"/>
      <c r="K217" s="25"/>
      <c r="L217" s="25"/>
      <c r="M217" s="25"/>
      <c r="N217" s="25"/>
      <c r="O217" s="25"/>
      <c r="P217" s="25"/>
      <c r="Q217" s="25"/>
    </row>
    <row r="218" spans="1:17">
      <c r="A218" s="25"/>
      <c r="B218" s="25"/>
      <c r="C218" s="25"/>
      <c r="D218" s="25"/>
      <c r="E218" s="25"/>
      <c r="F218" s="27"/>
      <c r="G218" s="27"/>
      <c r="H218" s="27"/>
      <c r="I218" s="27"/>
      <c r="J218" s="29"/>
      <c r="K218" s="25"/>
      <c r="L218" s="25"/>
      <c r="M218" s="25"/>
      <c r="N218" s="25"/>
      <c r="O218" s="25"/>
      <c r="P218" s="25"/>
      <c r="Q218" s="25"/>
    </row>
    <row r="219" spans="1:17">
      <c r="A219" s="25"/>
      <c r="B219" s="25"/>
      <c r="C219" s="25"/>
      <c r="D219" s="25"/>
      <c r="E219" s="25"/>
      <c r="F219" s="27"/>
      <c r="G219" s="27"/>
      <c r="H219" s="27"/>
      <c r="I219" s="27"/>
      <c r="J219" s="29"/>
      <c r="K219" s="25"/>
      <c r="L219" s="25"/>
      <c r="M219" s="25"/>
      <c r="N219" s="25"/>
      <c r="O219" s="25"/>
      <c r="P219" s="25"/>
      <c r="Q219" s="25"/>
    </row>
    <row r="220" spans="1:17">
      <c r="A220" s="25"/>
      <c r="B220" s="25"/>
      <c r="C220" s="25"/>
      <c r="D220" s="25"/>
      <c r="E220" s="25"/>
      <c r="F220" s="27"/>
      <c r="G220" s="27"/>
      <c r="H220" s="27"/>
      <c r="I220" s="27"/>
      <c r="J220" s="29"/>
      <c r="K220" s="25"/>
      <c r="L220" s="25"/>
      <c r="M220" s="25"/>
      <c r="N220" s="25"/>
      <c r="O220" s="25"/>
      <c r="P220" s="25"/>
      <c r="Q220" s="25"/>
    </row>
    <row r="221" spans="1:17">
      <c r="A221" s="25"/>
      <c r="B221" s="25"/>
      <c r="C221" s="25"/>
      <c r="D221" s="25"/>
      <c r="E221" s="25"/>
      <c r="F221" s="27"/>
      <c r="G221" s="27"/>
      <c r="H221" s="27"/>
      <c r="I221" s="27"/>
      <c r="J221" s="29"/>
      <c r="K221" s="25"/>
      <c r="L221" s="25"/>
      <c r="M221" s="25"/>
      <c r="N221" s="25"/>
      <c r="O221" s="25"/>
      <c r="P221" s="25"/>
      <c r="Q221" s="25"/>
    </row>
    <row r="222" spans="1:17">
      <c r="A222" s="25"/>
      <c r="B222" s="25"/>
      <c r="C222" s="25"/>
      <c r="D222" s="25"/>
      <c r="E222" s="25"/>
      <c r="F222" s="27"/>
      <c r="G222" s="27"/>
      <c r="H222" s="27"/>
      <c r="I222" s="27"/>
      <c r="J222" s="29"/>
      <c r="K222" s="25"/>
      <c r="L222" s="25"/>
      <c r="M222" s="25"/>
      <c r="N222" s="25"/>
      <c r="O222" s="25"/>
      <c r="P222" s="25"/>
      <c r="Q222" s="25"/>
    </row>
    <row r="223" spans="1:17">
      <c r="A223" s="25"/>
      <c r="B223" s="25"/>
      <c r="C223" s="25"/>
      <c r="D223" s="25"/>
      <c r="E223" s="25"/>
      <c r="F223" s="27"/>
      <c r="G223" s="27"/>
      <c r="H223" s="27"/>
      <c r="I223" s="27"/>
      <c r="J223" s="29"/>
      <c r="K223" s="25"/>
      <c r="L223" s="25"/>
      <c r="M223" s="25"/>
      <c r="N223" s="25"/>
      <c r="O223" s="25"/>
      <c r="P223" s="25"/>
      <c r="Q223" s="25"/>
    </row>
    <row r="224" spans="1:17">
      <c r="A224" s="25"/>
      <c r="B224" s="25"/>
      <c r="C224" s="25"/>
      <c r="D224" s="25"/>
      <c r="E224" s="25"/>
      <c r="F224" s="27"/>
      <c r="G224" s="27"/>
      <c r="H224" s="27"/>
      <c r="I224" s="27"/>
      <c r="J224" s="29"/>
      <c r="K224" s="25"/>
      <c r="L224" s="25"/>
      <c r="M224" s="25"/>
      <c r="N224" s="25"/>
      <c r="O224" s="25"/>
      <c r="P224" s="25"/>
      <c r="Q224" s="25"/>
    </row>
    <row r="225" spans="1:17">
      <c r="A225" s="25"/>
      <c r="B225" s="25"/>
      <c r="C225" s="25"/>
      <c r="D225" s="25"/>
      <c r="E225" s="25"/>
      <c r="F225" s="27"/>
      <c r="G225" s="27"/>
      <c r="H225" s="27"/>
      <c r="I225" s="27"/>
      <c r="J225" s="29"/>
      <c r="K225" s="25"/>
      <c r="L225" s="25"/>
      <c r="M225" s="25"/>
      <c r="N225" s="25"/>
      <c r="O225" s="25"/>
      <c r="P225" s="25"/>
      <c r="Q225" s="25"/>
    </row>
    <row r="226" spans="1:17">
      <c r="A226" s="25"/>
      <c r="B226" s="25"/>
      <c r="C226" s="25"/>
      <c r="D226" s="25"/>
      <c r="E226" s="25"/>
      <c r="F226" s="27"/>
      <c r="G226" s="27"/>
      <c r="H226" s="27"/>
      <c r="I226" s="27"/>
      <c r="J226" s="29"/>
      <c r="K226" s="25"/>
      <c r="L226" s="25"/>
      <c r="M226" s="25"/>
      <c r="N226" s="25"/>
      <c r="O226" s="25"/>
      <c r="P226" s="25"/>
      <c r="Q226" s="25"/>
    </row>
    <row r="227" spans="1:17">
      <c r="A227" s="25"/>
      <c r="B227" s="25"/>
      <c r="C227" s="25"/>
      <c r="D227" s="25"/>
      <c r="E227" s="25"/>
      <c r="F227" s="27"/>
      <c r="G227" s="27"/>
      <c r="H227" s="27"/>
      <c r="I227" s="27"/>
      <c r="J227" s="29"/>
      <c r="K227" s="25"/>
      <c r="L227" s="25"/>
      <c r="M227" s="25"/>
      <c r="N227" s="25"/>
      <c r="O227" s="25"/>
      <c r="P227" s="25"/>
      <c r="Q227" s="25"/>
    </row>
    <row r="228" spans="1:17">
      <c r="A228" s="25"/>
      <c r="B228" s="25"/>
      <c r="C228" s="25"/>
      <c r="D228" s="25"/>
      <c r="E228" s="25"/>
      <c r="F228" s="27"/>
      <c r="G228" s="27"/>
      <c r="H228" s="27"/>
      <c r="I228" s="27"/>
      <c r="J228" s="29"/>
      <c r="K228" s="25"/>
      <c r="L228" s="25"/>
      <c r="M228" s="25"/>
      <c r="N228" s="25"/>
      <c r="O228" s="25"/>
      <c r="P228" s="25"/>
      <c r="Q228" s="25"/>
    </row>
    <row r="229" spans="1:17">
      <c r="A229" s="25"/>
      <c r="B229" s="25"/>
      <c r="C229" s="25"/>
      <c r="D229" s="25"/>
      <c r="E229" s="25"/>
      <c r="F229" s="27"/>
      <c r="G229" s="27"/>
      <c r="H229" s="27"/>
      <c r="I229" s="27"/>
      <c r="J229" s="29"/>
      <c r="K229" s="25"/>
      <c r="L229" s="25"/>
      <c r="M229" s="25"/>
      <c r="N229" s="25"/>
      <c r="O229" s="25"/>
      <c r="P229" s="25"/>
      <c r="Q229" s="25"/>
    </row>
    <row r="230" spans="1:17">
      <c r="A230" s="25"/>
      <c r="B230" s="25"/>
      <c r="C230" s="25"/>
      <c r="D230" s="25"/>
      <c r="E230" s="25"/>
      <c r="F230" s="27"/>
      <c r="G230" s="27"/>
      <c r="H230" s="27"/>
      <c r="I230" s="27"/>
      <c r="J230" s="29"/>
      <c r="K230" s="25"/>
      <c r="L230" s="25"/>
      <c r="M230" s="25"/>
      <c r="N230" s="25"/>
      <c r="O230" s="25"/>
      <c r="P230" s="25"/>
      <c r="Q230" s="25"/>
    </row>
    <row r="231" spans="1:17">
      <c r="A231" s="25"/>
      <c r="B231" s="25"/>
      <c r="C231" s="25"/>
      <c r="D231" s="25"/>
      <c r="E231" s="25"/>
      <c r="F231" s="27"/>
      <c r="G231" s="27"/>
      <c r="H231" s="27"/>
      <c r="I231" s="27"/>
      <c r="J231" s="29"/>
      <c r="K231" s="25"/>
      <c r="L231" s="25"/>
      <c r="M231" s="25"/>
      <c r="N231" s="25"/>
      <c r="O231" s="25"/>
      <c r="P231" s="25"/>
      <c r="Q231" s="25"/>
    </row>
    <row r="232" spans="1:17">
      <c r="A232" s="25"/>
      <c r="B232" s="25"/>
      <c r="C232" s="25"/>
      <c r="D232" s="25"/>
      <c r="E232" s="25"/>
      <c r="F232" s="27"/>
      <c r="G232" s="27"/>
      <c r="H232" s="27"/>
      <c r="I232" s="27"/>
      <c r="J232" s="29"/>
      <c r="K232" s="25"/>
      <c r="L232" s="25"/>
      <c r="M232" s="25"/>
      <c r="N232" s="25"/>
      <c r="O232" s="25"/>
      <c r="P232" s="25"/>
      <c r="Q232" s="25"/>
    </row>
    <row r="233" spans="1:17">
      <c r="A233" s="25"/>
      <c r="B233" s="25"/>
      <c r="C233" s="25"/>
      <c r="D233" s="25"/>
      <c r="E233" s="25"/>
      <c r="F233" s="27"/>
      <c r="G233" s="27"/>
      <c r="H233" s="27"/>
      <c r="I233" s="27"/>
      <c r="J233" s="29"/>
      <c r="K233" s="25"/>
      <c r="L233" s="25"/>
      <c r="M233" s="25"/>
      <c r="N233" s="25"/>
      <c r="O233" s="25"/>
      <c r="P233" s="25"/>
      <c r="Q233" s="25"/>
    </row>
    <row r="234" spans="1:17">
      <c r="A234" s="25"/>
      <c r="B234" s="25"/>
      <c r="C234" s="25"/>
      <c r="D234" s="25"/>
      <c r="E234" s="25"/>
      <c r="F234" s="27"/>
      <c r="G234" s="27"/>
      <c r="H234" s="27"/>
      <c r="I234" s="27"/>
      <c r="J234" s="29"/>
      <c r="K234" s="25"/>
      <c r="L234" s="25"/>
      <c r="M234" s="25"/>
      <c r="N234" s="25"/>
      <c r="O234" s="25"/>
      <c r="P234" s="25"/>
      <c r="Q234" s="25"/>
    </row>
    <row r="235" spans="1:17">
      <c r="A235" s="25"/>
      <c r="B235" s="25"/>
      <c r="C235" s="25"/>
      <c r="D235" s="25"/>
      <c r="E235" s="25"/>
      <c r="F235" s="27"/>
      <c r="G235" s="27"/>
      <c r="H235" s="27"/>
      <c r="I235" s="27"/>
      <c r="J235" s="29"/>
      <c r="K235" s="25"/>
      <c r="L235" s="25"/>
      <c r="M235" s="25"/>
      <c r="N235" s="25"/>
      <c r="O235" s="25"/>
      <c r="P235" s="25"/>
      <c r="Q235" s="25"/>
    </row>
    <row r="236" spans="1:17">
      <c r="A236" s="25"/>
      <c r="B236" s="25"/>
      <c r="C236" s="25"/>
      <c r="D236" s="25"/>
      <c r="E236" s="25"/>
      <c r="F236" s="27"/>
      <c r="G236" s="27"/>
      <c r="H236" s="27"/>
      <c r="I236" s="27"/>
      <c r="J236" s="29"/>
      <c r="K236" s="25"/>
      <c r="L236" s="25"/>
      <c r="M236" s="25"/>
      <c r="N236" s="25"/>
      <c r="O236" s="25"/>
      <c r="P236" s="25"/>
      <c r="Q236" s="25"/>
    </row>
    <row r="237" spans="1:17">
      <c r="A237" s="25"/>
      <c r="B237" s="25"/>
      <c r="C237" s="25"/>
      <c r="D237" s="25"/>
      <c r="E237" s="25"/>
      <c r="F237" s="27"/>
      <c r="G237" s="27"/>
      <c r="H237" s="27"/>
      <c r="I237" s="27"/>
      <c r="J237" s="29"/>
      <c r="K237" s="25"/>
      <c r="L237" s="25"/>
      <c r="M237" s="25"/>
      <c r="N237" s="25"/>
      <c r="O237" s="25"/>
      <c r="P237" s="25"/>
      <c r="Q237" s="25"/>
    </row>
    <row r="238" spans="1:17">
      <c r="A238" s="25"/>
      <c r="B238" s="25"/>
      <c r="C238" s="25"/>
      <c r="D238" s="25"/>
      <c r="E238" s="25"/>
      <c r="F238" s="27"/>
      <c r="G238" s="27"/>
      <c r="H238" s="27"/>
      <c r="I238" s="27"/>
      <c r="J238" s="29"/>
      <c r="K238" s="25"/>
      <c r="L238" s="25"/>
      <c r="M238" s="25"/>
      <c r="N238" s="25"/>
      <c r="O238" s="25"/>
      <c r="P238" s="25"/>
      <c r="Q238" s="25"/>
    </row>
    <row r="239" spans="1:17">
      <c r="A239" s="25"/>
      <c r="B239" s="25"/>
      <c r="C239" s="25"/>
      <c r="D239" s="25"/>
      <c r="E239" s="25"/>
      <c r="F239" s="27"/>
      <c r="G239" s="27"/>
      <c r="H239" s="27"/>
      <c r="I239" s="27"/>
      <c r="J239" s="29"/>
      <c r="K239" s="25"/>
      <c r="L239" s="25"/>
      <c r="M239" s="25"/>
      <c r="N239" s="25"/>
      <c r="O239" s="25"/>
      <c r="P239" s="25"/>
      <c r="Q239" s="25"/>
    </row>
    <row r="240" spans="1:17">
      <c r="A240" s="25"/>
      <c r="B240" s="25"/>
      <c r="C240" s="25"/>
      <c r="D240" s="25"/>
      <c r="E240" s="25"/>
      <c r="F240" s="27"/>
      <c r="G240" s="27"/>
      <c r="H240" s="27"/>
      <c r="I240" s="27"/>
      <c r="J240" s="29"/>
      <c r="K240" s="25"/>
      <c r="L240" s="25"/>
      <c r="M240" s="25"/>
      <c r="N240" s="25"/>
      <c r="O240" s="25"/>
      <c r="P240" s="25"/>
      <c r="Q240" s="25"/>
    </row>
    <row r="241" spans="1:17">
      <c r="A241" s="25"/>
      <c r="B241" s="25"/>
      <c r="C241" s="25"/>
      <c r="D241" s="25"/>
      <c r="E241" s="25"/>
      <c r="F241" s="27"/>
      <c r="G241" s="27"/>
      <c r="H241" s="27"/>
      <c r="I241" s="27"/>
      <c r="J241" s="29"/>
      <c r="K241" s="25"/>
      <c r="L241" s="25"/>
      <c r="M241" s="25"/>
      <c r="N241" s="25"/>
      <c r="O241" s="25"/>
      <c r="P241" s="25"/>
      <c r="Q241" s="25"/>
    </row>
    <row r="242" spans="1:17">
      <c r="A242" s="25"/>
      <c r="B242" s="25"/>
      <c r="C242" s="25"/>
      <c r="D242" s="25"/>
      <c r="E242" s="25"/>
      <c r="F242" s="27"/>
      <c r="G242" s="27"/>
      <c r="H242" s="27"/>
      <c r="I242" s="27"/>
      <c r="J242" s="29"/>
      <c r="K242" s="25"/>
      <c r="L242" s="25"/>
      <c r="M242" s="25"/>
      <c r="N242" s="25"/>
      <c r="O242" s="25"/>
      <c r="P242" s="25"/>
      <c r="Q242" s="25"/>
    </row>
    <row r="243" spans="1:17">
      <c r="A243" s="25"/>
      <c r="B243" s="25"/>
      <c r="C243" s="25"/>
      <c r="D243" s="25"/>
      <c r="E243" s="25"/>
      <c r="F243" s="27"/>
      <c r="G243" s="27"/>
      <c r="H243" s="27"/>
      <c r="I243" s="27"/>
      <c r="J243" s="29"/>
      <c r="K243" s="25"/>
      <c r="L243" s="25"/>
      <c r="M243" s="25"/>
      <c r="N243" s="25"/>
      <c r="O243" s="25"/>
      <c r="P243" s="25"/>
      <c r="Q243" s="25"/>
    </row>
    <row r="244" spans="1:17">
      <c r="A244" s="25"/>
      <c r="B244" s="25"/>
      <c r="C244" s="25"/>
      <c r="D244" s="25"/>
      <c r="E244" s="25"/>
      <c r="F244" s="27"/>
      <c r="G244" s="27"/>
      <c r="H244" s="27"/>
      <c r="I244" s="27"/>
      <c r="J244" s="29"/>
      <c r="K244" s="25"/>
      <c r="L244" s="25"/>
      <c r="M244" s="25"/>
      <c r="N244" s="25"/>
      <c r="O244" s="25"/>
      <c r="P244" s="25"/>
      <c r="Q244" s="25"/>
    </row>
    <row r="245" spans="1:17">
      <c r="A245" s="25"/>
      <c r="B245" s="25"/>
      <c r="C245" s="25"/>
      <c r="D245" s="25"/>
      <c r="E245" s="25"/>
      <c r="F245" s="27"/>
      <c r="G245" s="27"/>
      <c r="H245" s="27"/>
      <c r="I245" s="27"/>
      <c r="J245" s="29"/>
      <c r="K245" s="25"/>
      <c r="L245" s="25"/>
      <c r="M245" s="25"/>
      <c r="N245" s="25"/>
      <c r="O245" s="25"/>
      <c r="P245" s="25"/>
      <c r="Q245" s="25"/>
    </row>
    <row r="246" spans="1:17">
      <c r="B246" s="25"/>
      <c r="D246" s="25"/>
      <c r="E246" s="38"/>
      <c r="F246" s="31"/>
      <c r="G246" s="31"/>
      <c r="H246" s="31"/>
      <c r="I246" s="31"/>
    </row>
    <row r="247" spans="1:17">
      <c r="D247" s="25"/>
      <c r="E247" s="38"/>
      <c r="F247" s="31"/>
      <c r="G247" s="31"/>
      <c r="H247" s="31"/>
      <c r="I247" s="31"/>
    </row>
    <row r="248" spans="1:17">
      <c r="D248" s="25"/>
      <c r="E248" s="38"/>
      <c r="F248" s="31"/>
      <c r="G248" s="31"/>
      <c r="H248" s="31"/>
      <c r="I248" s="31"/>
    </row>
    <row r="249" spans="1:17">
      <c r="D249" s="25"/>
      <c r="E249" s="38"/>
      <c r="F249" s="31"/>
      <c r="G249" s="31"/>
      <c r="H249" s="31"/>
      <c r="I249" s="31"/>
    </row>
    <row r="250" spans="1:17">
      <c r="F250" s="31"/>
      <c r="G250" s="31"/>
      <c r="H250" s="31"/>
      <c r="I250" s="31"/>
    </row>
    <row r="251" spans="1:17">
      <c r="F251" s="31"/>
      <c r="G251" s="31"/>
      <c r="H251" s="31"/>
      <c r="I251" s="31"/>
    </row>
    <row r="252" spans="1:17">
      <c r="F252" s="31"/>
      <c r="G252" s="31"/>
      <c r="H252" s="31"/>
      <c r="I252" s="31"/>
    </row>
    <row r="253" spans="1:17">
      <c r="F253" s="31"/>
      <c r="G253" s="31"/>
      <c r="H253" s="31"/>
      <c r="I253" s="31"/>
    </row>
    <row r="254" spans="1:17">
      <c r="F254" s="31"/>
      <c r="G254" s="31"/>
      <c r="H254" s="31"/>
      <c r="I254" s="31"/>
    </row>
    <row r="255" spans="1:17">
      <c r="F255" s="31"/>
      <c r="G255" s="31"/>
      <c r="H255" s="31"/>
      <c r="I255" s="31"/>
    </row>
    <row r="256" spans="1:17">
      <c r="F256" s="31"/>
      <c r="G256" s="31"/>
      <c r="H256" s="31"/>
      <c r="I256" s="31"/>
    </row>
    <row r="257" spans="6:9">
      <c r="F257" s="31"/>
      <c r="G257" s="31"/>
      <c r="H257" s="31"/>
      <c r="I257" s="31"/>
    </row>
    <row r="258" spans="6:9">
      <c r="F258" s="31"/>
      <c r="G258" s="31"/>
      <c r="H258" s="31"/>
      <c r="I258" s="31"/>
    </row>
    <row r="259" spans="6:9">
      <c r="F259" s="31"/>
      <c r="G259" s="31"/>
      <c r="H259" s="31"/>
      <c r="I259" s="31"/>
    </row>
    <row r="260" spans="6:9">
      <c r="F260" s="31"/>
      <c r="G260" s="31"/>
      <c r="H260" s="31"/>
      <c r="I260" s="31"/>
    </row>
    <row r="261" spans="6:9">
      <c r="F261" s="31"/>
      <c r="G261" s="31"/>
      <c r="H261" s="31"/>
      <c r="I261" s="31"/>
    </row>
    <row r="262" spans="6:9">
      <c r="F262" s="31"/>
      <c r="G262" s="31"/>
      <c r="H262" s="31"/>
      <c r="I262" s="31"/>
    </row>
    <row r="263" spans="6:9">
      <c r="F263" s="31"/>
      <c r="G263" s="31"/>
      <c r="H263" s="31"/>
      <c r="I263" s="31"/>
    </row>
    <row r="264" spans="6:9">
      <c r="F264" s="31"/>
      <c r="G264" s="31"/>
      <c r="H264" s="31"/>
      <c r="I264" s="31"/>
    </row>
    <row r="265" spans="6:9">
      <c r="F265" s="31"/>
      <c r="G265" s="31"/>
      <c r="H265" s="31"/>
      <c r="I265" s="31"/>
    </row>
    <row r="266" spans="6:9">
      <c r="F266" s="31"/>
      <c r="G266" s="31"/>
      <c r="H266" s="31"/>
      <c r="I266" s="31"/>
    </row>
    <row r="267" spans="6:9">
      <c r="F267" s="31"/>
      <c r="G267" s="31"/>
      <c r="H267" s="31"/>
      <c r="I267" s="31"/>
    </row>
    <row r="268" spans="6:9">
      <c r="F268" s="31"/>
      <c r="G268" s="31"/>
      <c r="H268" s="31"/>
      <c r="I268" s="31"/>
    </row>
    <row r="269" spans="6:9">
      <c r="F269" s="31"/>
      <c r="G269" s="31"/>
      <c r="H269" s="31"/>
      <c r="I269" s="31"/>
    </row>
    <row r="270" spans="6:9">
      <c r="F270" s="31"/>
      <c r="G270" s="31"/>
      <c r="H270" s="31"/>
      <c r="I270" s="31"/>
    </row>
    <row r="271" spans="6:9">
      <c r="F271" s="31"/>
      <c r="G271" s="31"/>
      <c r="H271" s="31"/>
      <c r="I271" s="31"/>
    </row>
    <row r="272" spans="6:9">
      <c r="F272" s="31"/>
      <c r="G272" s="31"/>
      <c r="H272" s="31"/>
      <c r="I272" s="31"/>
    </row>
    <row r="273" spans="6:9">
      <c r="F273" s="31"/>
      <c r="G273" s="31"/>
      <c r="H273" s="31"/>
      <c r="I273" s="31"/>
    </row>
    <row r="274" spans="6:9">
      <c r="F274" s="31"/>
      <c r="G274" s="31"/>
      <c r="H274" s="31"/>
      <c r="I274" s="31"/>
    </row>
    <row r="275" spans="6:9">
      <c r="F275" s="31"/>
      <c r="G275" s="31"/>
      <c r="H275" s="31"/>
      <c r="I275" s="31"/>
    </row>
    <row r="276" spans="6:9">
      <c r="F276" s="31"/>
      <c r="G276" s="31"/>
      <c r="H276" s="31"/>
      <c r="I276" s="31"/>
    </row>
    <row r="277" spans="6:9">
      <c r="F277" s="31"/>
      <c r="G277" s="31"/>
      <c r="H277" s="31"/>
      <c r="I277" s="31"/>
    </row>
    <row r="278" spans="6:9">
      <c r="F278" s="31"/>
      <c r="G278" s="31"/>
      <c r="H278" s="31"/>
      <c r="I278" s="31"/>
    </row>
    <row r="279" spans="6:9">
      <c r="F279" s="31"/>
      <c r="G279" s="31"/>
      <c r="H279" s="31"/>
      <c r="I279" s="31"/>
    </row>
    <row r="280" spans="6:9">
      <c r="F280" s="31"/>
      <c r="G280" s="31"/>
      <c r="H280" s="31"/>
      <c r="I280" s="31"/>
    </row>
    <row r="281" spans="6:9">
      <c r="F281" s="31"/>
      <c r="G281" s="31"/>
      <c r="H281" s="31"/>
      <c r="I281" s="31"/>
    </row>
    <row r="282" spans="6:9">
      <c r="F282" s="31"/>
      <c r="G282" s="31"/>
      <c r="H282" s="31"/>
      <c r="I282" s="31"/>
    </row>
    <row r="283" spans="6:9">
      <c r="F283" s="31"/>
      <c r="G283" s="31"/>
      <c r="H283" s="31"/>
      <c r="I283" s="31"/>
    </row>
    <row r="284" spans="6:9">
      <c r="F284" s="31"/>
      <c r="G284" s="31"/>
      <c r="H284" s="31"/>
      <c r="I284" s="31"/>
    </row>
    <row r="285" spans="6:9">
      <c r="F285" s="31"/>
      <c r="G285" s="31"/>
      <c r="H285" s="31"/>
      <c r="I285" s="31"/>
    </row>
    <row r="286" spans="6:9">
      <c r="F286" s="31"/>
      <c r="G286" s="31"/>
      <c r="H286" s="31"/>
      <c r="I286" s="31"/>
    </row>
    <row r="287" spans="6:9">
      <c r="F287" s="31"/>
      <c r="G287" s="31"/>
      <c r="H287" s="31"/>
      <c r="I287" s="31"/>
    </row>
    <row r="288" spans="6:9">
      <c r="F288" s="31"/>
      <c r="G288" s="31"/>
      <c r="H288" s="31"/>
      <c r="I288" s="31"/>
    </row>
    <row r="289" spans="6:9">
      <c r="F289" s="31"/>
      <c r="G289" s="31"/>
      <c r="H289" s="31"/>
      <c r="I289" s="31"/>
    </row>
    <row r="290" spans="6:9">
      <c r="F290" s="31"/>
      <c r="G290" s="31"/>
      <c r="H290" s="31"/>
      <c r="I290" s="31"/>
    </row>
    <row r="291" spans="6:9">
      <c r="F291" s="31"/>
      <c r="G291" s="31"/>
      <c r="H291" s="31"/>
      <c r="I291" s="31"/>
    </row>
    <row r="292" spans="6:9">
      <c r="F292" s="31"/>
      <c r="G292" s="31"/>
      <c r="H292" s="31"/>
      <c r="I292" s="31"/>
    </row>
    <row r="293" spans="6:9">
      <c r="F293" s="31"/>
      <c r="G293" s="31"/>
      <c r="H293" s="31"/>
      <c r="I293" s="31"/>
    </row>
    <row r="294" spans="6:9">
      <c r="F294" s="31"/>
      <c r="G294" s="31"/>
      <c r="H294" s="31"/>
      <c r="I294" s="31"/>
    </row>
    <row r="295" spans="6:9">
      <c r="F295" s="31"/>
      <c r="G295" s="31"/>
      <c r="H295" s="31"/>
      <c r="I295" s="31"/>
    </row>
    <row r="296" spans="6:9">
      <c r="F296" s="31"/>
      <c r="G296" s="31"/>
      <c r="H296" s="31"/>
      <c r="I296" s="31"/>
    </row>
    <row r="297" spans="6:9">
      <c r="F297" s="31"/>
      <c r="G297" s="31"/>
      <c r="H297" s="31"/>
      <c r="I297" s="31"/>
    </row>
    <row r="298" spans="6:9">
      <c r="F298" s="31"/>
      <c r="G298" s="31"/>
      <c r="H298" s="31"/>
      <c r="I298" s="31"/>
    </row>
    <row r="299" spans="6:9">
      <c r="F299" s="31"/>
      <c r="G299" s="31"/>
      <c r="H299" s="31"/>
      <c r="I299" s="31"/>
    </row>
    <row r="300" spans="6:9">
      <c r="F300" s="31"/>
      <c r="G300" s="31"/>
      <c r="H300" s="31"/>
      <c r="I300" s="31"/>
    </row>
    <row r="301" spans="6:9">
      <c r="F301" s="31"/>
      <c r="G301" s="31"/>
      <c r="H301" s="31"/>
      <c r="I301" s="31"/>
    </row>
    <row r="302" spans="6:9">
      <c r="F302" s="31"/>
      <c r="G302" s="31"/>
      <c r="H302" s="31"/>
      <c r="I302" s="31"/>
    </row>
    <row r="303" spans="6:9">
      <c r="F303" s="31"/>
      <c r="G303" s="31"/>
      <c r="H303" s="31"/>
      <c r="I303" s="31"/>
    </row>
    <row r="304" spans="6:9">
      <c r="F304" s="31"/>
      <c r="G304" s="31"/>
      <c r="H304" s="31"/>
      <c r="I304" s="31"/>
    </row>
    <row r="305" spans="6:9">
      <c r="F305" s="31"/>
      <c r="G305" s="31"/>
      <c r="H305" s="31"/>
      <c r="I305" s="31"/>
    </row>
    <row r="306" spans="6:9">
      <c r="F306" s="31"/>
      <c r="G306" s="31"/>
      <c r="H306" s="31"/>
      <c r="I306" s="31"/>
    </row>
    <row r="307" spans="6:9">
      <c r="F307" s="31"/>
      <c r="G307" s="31"/>
      <c r="H307" s="31"/>
      <c r="I307" s="31"/>
    </row>
    <row r="308" spans="6:9">
      <c r="F308" s="31"/>
      <c r="G308" s="31"/>
      <c r="H308" s="31"/>
      <c r="I308" s="31"/>
    </row>
    <row r="309" spans="6:9">
      <c r="F309" s="31"/>
      <c r="G309" s="31"/>
      <c r="H309" s="31"/>
      <c r="I309" s="31"/>
    </row>
    <row r="310" spans="6:9">
      <c r="F310" s="31"/>
      <c r="G310" s="31"/>
      <c r="H310" s="31"/>
      <c r="I310" s="31"/>
    </row>
    <row r="311" spans="6:9">
      <c r="F311" s="31"/>
      <c r="G311" s="31"/>
      <c r="H311" s="31"/>
      <c r="I311" s="31"/>
    </row>
    <row r="312" spans="6:9">
      <c r="F312" s="31"/>
      <c r="G312" s="31"/>
      <c r="H312" s="31"/>
      <c r="I312" s="31"/>
    </row>
    <row r="313" spans="6:9">
      <c r="F313" s="31"/>
      <c r="G313" s="31"/>
      <c r="H313" s="31"/>
      <c r="I313" s="31"/>
    </row>
    <row r="314" spans="6:9">
      <c r="F314" s="31"/>
      <c r="G314" s="31"/>
      <c r="H314" s="31"/>
      <c r="I314" s="31"/>
    </row>
    <row r="315" spans="6:9">
      <c r="F315" s="31"/>
      <c r="G315" s="31"/>
      <c r="H315" s="31"/>
      <c r="I315" s="31"/>
    </row>
    <row r="316" spans="6:9">
      <c r="F316" s="31"/>
      <c r="G316" s="31"/>
      <c r="H316" s="31"/>
      <c r="I316" s="31"/>
    </row>
    <row r="317" spans="6:9">
      <c r="F317" s="31"/>
      <c r="G317" s="31"/>
      <c r="H317" s="31"/>
      <c r="I317" s="31"/>
    </row>
    <row r="318" spans="6:9">
      <c r="F318" s="31"/>
      <c r="G318" s="31"/>
      <c r="H318" s="31"/>
      <c r="I318" s="31"/>
    </row>
    <row r="319" spans="6:9">
      <c r="F319" s="31"/>
      <c r="G319" s="31"/>
      <c r="H319" s="31"/>
      <c r="I319" s="31"/>
    </row>
    <row r="320" spans="6:9">
      <c r="F320" s="31"/>
      <c r="G320" s="31"/>
      <c r="H320" s="31"/>
      <c r="I320" s="31"/>
    </row>
    <row r="321" spans="6:9">
      <c r="F321" s="31"/>
      <c r="G321" s="31"/>
      <c r="H321" s="31"/>
      <c r="I321" s="31"/>
    </row>
    <row r="322" spans="6:9">
      <c r="F322" s="31"/>
      <c r="G322" s="31"/>
      <c r="H322" s="31"/>
      <c r="I322" s="31"/>
    </row>
    <row r="323" spans="6:9">
      <c r="F323" s="31"/>
      <c r="G323" s="31"/>
      <c r="H323" s="31"/>
      <c r="I323" s="31"/>
    </row>
    <row r="324" spans="6:9">
      <c r="F324" s="31"/>
      <c r="G324" s="31"/>
      <c r="H324" s="31"/>
      <c r="I324" s="31"/>
    </row>
    <row r="325" spans="6:9">
      <c r="F325" s="31"/>
      <c r="G325" s="31"/>
      <c r="H325" s="31"/>
      <c r="I325" s="31"/>
    </row>
    <row r="326" spans="6:9">
      <c r="F326" s="31"/>
      <c r="G326" s="31"/>
      <c r="H326" s="31"/>
      <c r="I326" s="31"/>
    </row>
    <row r="327" spans="6:9">
      <c r="F327" s="31"/>
      <c r="G327" s="31"/>
      <c r="H327" s="31"/>
      <c r="I327" s="31"/>
    </row>
    <row r="328" spans="6:9">
      <c r="F328" s="31"/>
      <c r="G328" s="31"/>
      <c r="H328" s="31"/>
      <c r="I328" s="31"/>
    </row>
    <row r="329" spans="6:9">
      <c r="F329" s="31"/>
      <c r="G329" s="31"/>
      <c r="H329" s="31"/>
      <c r="I329" s="31"/>
    </row>
    <row r="330" spans="6:9">
      <c r="F330" s="31"/>
      <c r="G330" s="31"/>
      <c r="H330" s="31"/>
      <c r="I330" s="31"/>
    </row>
    <row r="331" spans="6:9">
      <c r="F331" s="31"/>
      <c r="G331" s="31"/>
      <c r="H331" s="31"/>
      <c r="I331" s="31"/>
    </row>
    <row r="332" spans="6:9">
      <c r="F332" s="31"/>
      <c r="G332" s="31"/>
      <c r="H332" s="31"/>
      <c r="I332" s="31"/>
    </row>
    <row r="333" spans="6:9">
      <c r="F333" s="31"/>
      <c r="G333" s="31"/>
      <c r="H333" s="31"/>
      <c r="I333" s="31"/>
    </row>
    <row r="334" spans="6:9">
      <c r="F334" s="31"/>
      <c r="G334" s="31"/>
      <c r="H334" s="31"/>
      <c r="I334" s="31"/>
    </row>
    <row r="335" spans="6:9">
      <c r="F335" s="31"/>
      <c r="G335" s="31"/>
      <c r="H335" s="31"/>
      <c r="I335" s="31"/>
    </row>
    <row r="336" spans="6:9">
      <c r="F336" s="31"/>
      <c r="G336" s="31"/>
      <c r="H336" s="31"/>
      <c r="I336" s="31"/>
    </row>
    <row r="337" spans="6:9">
      <c r="F337" s="31"/>
      <c r="G337" s="31"/>
      <c r="H337" s="31"/>
      <c r="I337" s="31"/>
    </row>
    <row r="338" spans="6:9">
      <c r="F338" s="31"/>
      <c r="G338" s="31"/>
      <c r="H338" s="31"/>
      <c r="I338" s="31"/>
    </row>
    <row r="339" spans="6:9">
      <c r="F339" s="31"/>
      <c r="G339" s="31"/>
      <c r="H339" s="31"/>
      <c r="I339" s="31"/>
    </row>
    <row r="340" spans="6:9">
      <c r="F340" s="31"/>
      <c r="G340" s="31"/>
      <c r="H340" s="31"/>
      <c r="I340" s="31"/>
    </row>
    <row r="341" spans="6:9">
      <c r="F341" s="31"/>
      <c r="G341" s="31"/>
      <c r="H341" s="31"/>
      <c r="I341" s="31"/>
    </row>
    <row r="342" spans="6:9">
      <c r="F342" s="31"/>
      <c r="G342" s="31"/>
      <c r="H342" s="31"/>
      <c r="I342" s="31"/>
    </row>
    <row r="343" spans="6:9">
      <c r="F343" s="31"/>
      <c r="G343" s="31"/>
      <c r="H343" s="31"/>
      <c r="I343" s="31"/>
    </row>
    <row r="344" spans="6:9">
      <c r="F344" s="31"/>
      <c r="G344" s="31"/>
      <c r="H344" s="31"/>
      <c r="I344" s="31"/>
    </row>
    <row r="345" spans="6:9">
      <c r="F345" s="31"/>
      <c r="G345" s="31"/>
      <c r="H345" s="31"/>
      <c r="I345" s="31"/>
    </row>
    <row r="346" spans="6:9">
      <c r="F346" s="31"/>
      <c r="G346" s="31"/>
      <c r="H346" s="31"/>
      <c r="I346" s="31"/>
    </row>
    <row r="347" spans="6:9">
      <c r="F347" s="31"/>
      <c r="G347" s="31"/>
      <c r="H347" s="31"/>
      <c r="I347" s="31"/>
    </row>
    <row r="348" spans="6:9">
      <c r="F348" s="31"/>
      <c r="G348" s="31"/>
      <c r="H348" s="31"/>
      <c r="I348" s="31"/>
    </row>
    <row r="349" spans="6:9">
      <c r="F349" s="31"/>
      <c r="G349" s="31"/>
      <c r="H349" s="31"/>
      <c r="I349" s="31"/>
    </row>
    <row r="350" spans="6:9">
      <c r="F350" s="31"/>
      <c r="G350" s="31"/>
      <c r="H350" s="31"/>
      <c r="I350" s="31"/>
    </row>
    <row r="351" spans="6:9">
      <c r="F351" s="31"/>
      <c r="G351" s="31"/>
      <c r="H351" s="31"/>
      <c r="I351" s="31"/>
    </row>
    <row r="352" spans="6:9">
      <c r="F352" s="31"/>
      <c r="G352" s="31"/>
      <c r="H352" s="31"/>
      <c r="I352" s="31"/>
    </row>
    <row r="353" spans="6:9">
      <c r="F353" s="31"/>
      <c r="G353" s="31"/>
      <c r="H353" s="31"/>
      <c r="I353" s="31"/>
    </row>
    <row r="354" spans="6:9">
      <c r="F354" s="31"/>
      <c r="G354" s="31"/>
      <c r="H354" s="31"/>
      <c r="I354" s="31"/>
    </row>
    <row r="355" spans="6:9">
      <c r="F355" s="31"/>
      <c r="G355" s="31"/>
      <c r="H355" s="31"/>
      <c r="I355" s="31"/>
    </row>
    <row r="356" spans="6:9">
      <c r="F356" s="31"/>
      <c r="G356" s="31"/>
      <c r="H356" s="31"/>
      <c r="I356" s="31"/>
    </row>
    <row r="357" spans="6:9">
      <c r="F357" s="31"/>
      <c r="G357" s="31"/>
      <c r="H357" s="31"/>
      <c r="I357" s="31"/>
    </row>
    <row r="358" spans="6:9">
      <c r="F358" s="31"/>
      <c r="G358" s="31"/>
      <c r="H358" s="31"/>
      <c r="I358" s="31"/>
    </row>
    <row r="359" spans="6:9">
      <c r="F359" s="31"/>
      <c r="G359" s="31"/>
      <c r="H359" s="31"/>
      <c r="I359" s="31"/>
    </row>
    <row r="360" spans="6:9">
      <c r="F360" s="31"/>
      <c r="G360" s="31"/>
      <c r="H360" s="31"/>
      <c r="I360" s="31"/>
    </row>
    <row r="361" spans="6:9">
      <c r="F361" s="31"/>
      <c r="G361" s="31"/>
      <c r="H361" s="31"/>
      <c r="I361" s="31"/>
    </row>
    <row r="362" spans="6:9">
      <c r="F362" s="31"/>
      <c r="G362" s="31"/>
      <c r="H362" s="31"/>
      <c r="I362" s="31"/>
    </row>
    <row r="363" spans="6:9">
      <c r="F363" s="31"/>
      <c r="G363" s="31"/>
      <c r="H363" s="31"/>
      <c r="I363" s="31"/>
    </row>
    <row r="364" spans="6:9">
      <c r="F364" s="31"/>
      <c r="G364" s="31"/>
      <c r="H364" s="31"/>
      <c r="I364" s="31"/>
    </row>
    <row r="365" spans="6:9">
      <c r="F365" s="31"/>
      <c r="G365" s="31"/>
      <c r="H365" s="31"/>
      <c r="I365" s="31"/>
    </row>
    <row r="366" spans="6:9">
      <c r="F366" s="31"/>
      <c r="G366" s="31"/>
      <c r="H366" s="31"/>
      <c r="I366" s="31"/>
    </row>
    <row r="367" spans="6:9">
      <c r="F367" s="31"/>
      <c r="G367" s="31"/>
      <c r="H367" s="31"/>
      <c r="I367" s="31"/>
    </row>
    <row r="368" spans="6:9">
      <c r="F368" s="31"/>
      <c r="G368" s="31"/>
      <c r="H368" s="31"/>
      <c r="I368" s="31"/>
    </row>
    <row r="369" spans="6:9">
      <c r="F369" s="31"/>
      <c r="G369" s="31"/>
      <c r="H369" s="31"/>
      <c r="I369" s="31"/>
    </row>
    <row r="370" spans="6:9">
      <c r="F370" s="31"/>
      <c r="G370" s="31"/>
      <c r="H370" s="31"/>
      <c r="I370" s="31"/>
    </row>
    <row r="371" spans="6:9">
      <c r="F371" s="31"/>
      <c r="G371" s="31"/>
      <c r="H371" s="31"/>
      <c r="I371" s="31"/>
    </row>
    <row r="372" spans="6:9">
      <c r="F372" s="31"/>
      <c r="G372" s="31"/>
      <c r="H372" s="31"/>
      <c r="I372" s="31"/>
    </row>
    <row r="373" spans="6:9">
      <c r="F373" s="31"/>
      <c r="G373" s="31"/>
      <c r="H373" s="31"/>
      <c r="I373" s="31"/>
    </row>
    <row r="374" spans="6:9">
      <c r="F374" s="31"/>
      <c r="G374" s="31"/>
      <c r="H374" s="31"/>
      <c r="I374" s="31"/>
    </row>
    <row r="375" spans="6:9">
      <c r="F375" s="31"/>
      <c r="G375" s="31"/>
      <c r="H375" s="31"/>
      <c r="I375" s="31"/>
    </row>
    <row r="376" spans="6:9">
      <c r="F376" s="31"/>
      <c r="G376" s="31"/>
      <c r="H376" s="31"/>
      <c r="I376" s="31"/>
    </row>
    <row r="377" spans="6:9">
      <c r="F377" s="31"/>
      <c r="G377" s="31"/>
      <c r="H377" s="31"/>
      <c r="I377" s="31"/>
    </row>
    <row r="378" spans="6:9">
      <c r="F378" s="31"/>
      <c r="G378" s="31"/>
      <c r="H378" s="31"/>
      <c r="I378" s="31"/>
    </row>
    <row r="379" spans="6:9">
      <c r="F379" s="31"/>
      <c r="G379" s="31"/>
      <c r="H379" s="31"/>
      <c r="I379" s="31"/>
    </row>
    <row r="380" spans="6:9">
      <c r="F380" s="31"/>
      <c r="G380" s="31"/>
      <c r="H380" s="31"/>
      <c r="I380" s="31"/>
    </row>
    <row r="381" spans="6:9">
      <c r="F381" s="31"/>
      <c r="G381" s="31"/>
      <c r="H381" s="31"/>
      <c r="I381" s="31"/>
    </row>
    <row r="382" spans="6:9">
      <c r="F382" s="31"/>
      <c r="G382" s="31"/>
      <c r="H382" s="31"/>
      <c r="I382" s="31"/>
    </row>
    <row r="383" spans="6:9">
      <c r="F383" s="31"/>
      <c r="G383" s="31"/>
      <c r="H383" s="31"/>
      <c r="I383" s="31"/>
    </row>
    <row r="384" spans="6:9">
      <c r="F384" s="31"/>
      <c r="G384" s="31"/>
      <c r="H384" s="31"/>
      <c r="I384" s="31"/>
    </row>
    <row r="385" spans="6:9">
      <c r="F385" s="31"/>
      <c r="G385" s="31"/>
      <c r="H385" s="31"/>
      <c r="I385" s="31"/>
    </row>
    <row r="386" spans="6:9">
      <c r="F386" s="31"/>
      <c r="G386" s="31"/>
      <c r="H386" s="31"/>
      <c r="I386" s="31"/>
    </row>
    <row r="387" spans="6:9">
      <c r="F387" s="31"/>
      <c r="G387" s="31"/>
      <c r="H387" s="31"/>
      <c r="I387" s="31"/>
    </row>
    <row r="388" spans="6:9">
      <c r="F388" s="31"/>
      <c r="G388" s="31"/>
      <c r="H388" s="31"/>
      <c r="I388" s="31"/>
    </row>
    <row r="389" spans="6:9">
      <c r="F389" s="31"/>
      <c r="G389" s="31"/>
      <c r="H389" s="31"/>
      <c r="I389" s="31"/>
    </row>
    <row r="390" spans="6:9">
      <c r="F390" s="31"/>
      <c r="G390" s="31"/>
      <c r="H390" s="31"/>
      <c r="I390" s="31"/>
    </row>
    <row r="391" spans="6:9">
      <c r="F391" s="31"/>
      <c r="G391" s="31"/>
      <c r="H391" s="31"/>
      <c r="I391" s="31"/>
    </row>
    <row r="392" spans="6:9">
      <c r="F392" s="31"/>
      <c r="G392" s="31"/>
      <c r="H392" s="31"/>
      <c r="I392" s="31"/>
    </row>
    <row r="393" spans="6:9">
      <c r="F393" s="31"/>
      <c r="G393" s="31"/>
      <c r="H393" s="31"/>
      <c r="I393" s="31"/>
    </row>
    <row r="394" spans="6:9">
      <c r="F394" s="31"/>
      <c r="G394" s="31"/>
      <c r="H394" s="31"/>
      <c r="I394" s="31"/>
    </row>
    <row r="395" spans="6:9">
      <c r="F395" s="31"/>
      <c r="G395" s="31"/>
      <c r="H395" s="31"/>
      <c r="I395" s="31"/>
    </row>
    <row r="396" spans="6:9">
      <c r="F396" s="31"/>
      <c r="G396" s="31"/>
      <c r="H396" s="31"/>
      <c r="I396" s="31"/>
    </row>
    <row r="397" spans="6:9">
      <c r="F397" s="31"/>
      <c r="G397" s="31"/>
      <c r="H397" s="31"/>
      <c r="I397" s="31"/>
    </row>
    <row r="398" spans="6:9">
      <c r="F398" s="31"/>
      <c r="G398" s="31"/>
      <c r="H398" s="31"/>
      <c r="I398" s="31"/>
    </row>
    <row r="399" spans="6:9">
      <c r="F399" s="31"/>
      <c r="G399" s="31"/>
      <c r="H399" s="31"/>
      <c r="I399" s="31"/>
    </row>
    <row r="400" spans="6:9">
      <c r="F400" s="31"/>
      <c r="G400" s="31"/>
      <c r="H400" s="31"/>
      <c r="I400" s="31"/>
    </row>
    <row r="401" spans="6:9">
      <c r="F401" s="31"/>
      <c r="G401" s="31"/>
      <c r="H401" s="31"/>
      <c r="I401" s="31"/>
    </row>
    <row r="402" spans="6:9">
      <c r="F402" s="31"/>
      <c r="G402" s="31"/>
      <c r="H402" s="31"/>
      <c r="I402" s="31"/>
    </row>
    <row r="403" spans="6:9">
      <c r="F403" s="31"/>
      <c r="G403" s="31"/>
      <c r="H403" s="31"/>
      <c r="I403" s="31"/>
    </row>
    <row r="404" spans="6:9">
      <c r="F404" s="31"/>
      <c r="G404" s="31"/>
      <c r="H404" s="31"/>
      <c r="I404" s="31"/>
    </row>
    <row r="405" spans="6:9">
      <c r="F405" s="31"/>
      <c r="G405" s="31"/>
      <c r="H405" s="31"/>
      <c r="I405" s="31"/>
    </row>
    <row r="406" spans="6:9">
      <c r="F406" s="31"/>
      <c r="G406" s="31"/>
      <c r="H406" s="31"/>
      <c r="I406" s="31"/>
    </row>
    <row r="407" spans="6:9">
      <c r="F407" s="31"/>
      <c r="G407" s="31"/>
      <c r="H407" s="31"/>
      <c r="I407" s="31"/>
    </row>
    <row r="408" spans="6:9">
      <c r="F408" s="31"/>
      <c r="G408" s="31"/>
      <c r="H408" s="31"/>
      <c r="I408" s="31"/>
    </row>
    <row r="409" spans="6:9">
      <c r="F409" s="31"/>
      <c r="G409" s="31"/>
      <c r="H409" s="31"/>
      <c r="I409" s="31"/>
    </row>
    <row r="410" spans="6:9">
      <c r="F410" s="31"/>
      <c r="G410" s="31"/>
      <c r="H410" s="31"/>
      <c r="I410" s="31"/>
    </row>
    <row r="411" spans="6:9">
      <c r="F411" s="31"/>
      <c r="G411" s="31"/>
      <c r="H411" s="31"/>
      <c r="I411" s="31"/>
    </row>
    <row r="412" spans="6:9">
      <c r="F412" s="31"/>
      <c r="G412" s="31"/>
      <c r="H412" s="31"/>
      <c r="I412" s="31"/>
    </row>
    <row r="413" spans="6:9">
      <c r="F413" s="31"/>
      <c r="G413" s="31"/>
      <c r="H413" s="31"/>
      <c r="I413" s="31"/>
    </row>
    <row r="414" spans="6:9">
      <c r="F414" s="31"/>
      <c r="G414" s="31"/>
      <c r="H414" s="31"/>
      <c r="I414" s="31"/>
    </row>
    <row r="415" spans="6:9">
      <c r="F415" s="31"/>
      <c r="G415" s="31"/>
      <c r="H415" s="31"/>
      <c r="I415" s="31"/>
    </row>
    <row r="416" spans="6:9">
      <c r="F416" s="31"/>
      <c r="G416" s="31"/>
      <c r="H416" s="31"/>
      <c r="I416" s="31"/>
    </row>
    <row r="417" spans="6:9">
      <c r="F417" s="31"/>
      <c r="G417" s="31"/>
      <c r="H417" s="31"/>
      <c r="I417" s="31"/>
    </row>
    <row r="418" spans="6:9">
      <c r="F418" s="31"/>
      <c r="G418" s="31"/>
      <c r="H418" s="31"/>
      <c r="I418" s="31"/>
    </row>
    <row r="419" spans="6:9">
      <c r="F419" s="31"/>
      <c r="G419" s="31"/>
      <c r="H419" s="31"/>
      <c r="I419" s="31"/>
    </row>
    <row r="420" spans="6:9">
      <c r="F420" s="31"/>
      <c r="G420" s="31"/>
      <c r="H420" s="31"/>
      <c r="I420" s="31"/>
    </row>
    <row r="421" spans="6:9">
      <c r="F421" s="31"/>
      <c r="G421" s="31"/>
      <c r="H421" s="31"/>
      <c r="I421" s="31"/>
    </row>
    <row r="422" spans="6:9">
      <c r="F422" s="31"/>
      <c r="G422" s="31"/>
      <c r="H422" s="31"/>
      <c r="I422" s="31"/>
    </row>
    <row r="423" spans="6:9">
      <c r="F423" s="31"/>
      <c r="G423" s="31"/>
      <c r="H423" s="31"/>
      <c r="I423" s="31"/>
    </row>
    <row r="424" spans="6:9">
      <c r="F424" s="31"/>
      <c r="G424" s="31"/>
      <c r="H424" s="31"/>
      <c r="I424" s="31"/>
    </row>
    <row r="425" spans="6:9">
      <c r="F425" s="31"/>
      <c r="G425" s="31"/>
      <c r="H425" s="31"/>
      <c r="I425" s="31"/>
    </row>
    <row r="426" spans="6:9">
      <c r="F426" s="31"/>
      <c r="G426" s="31"/>
      <c r="H426" s="31"/>
      <c r="I426" s="31"/>
    </row>
    <row r="427" spans="6:9">
      <c r="F427" s="31"/>
      <c r="G427" s="31"/>
      <c r="H427" s="31"/>
      <c r="I427" s="31"/>
    </row>
    <row r="428" spans="6:9">
      <c r="F428" s="31"/>
      <c r="G428" s="31"/>
      <c r="H428" s="31"/>
      <c r="I428" s="31"/>
    </row>
    <row r="429" spans="6:9">
      <c r="F429" s="31"/>
      <c r="G429" s="31"/>
      <c r="H429" s="31"/>
      <c r="I429" s="31"/>
    </row>
    <row r="430" spans="6:9">
      <c r="F430" s="31"/>
      <c r="G430" s="31"/>
      <c r="H430" s="31"/>
      <c r="I430" s="31"/>
    </row>
    <row r="431" spans="6:9">
      <c r="F431" s="31"/>
      <c r="G431" s="31"/>
      <c r="H431" s="31"/>
      <c r="I431" s="31"/>
    </row>
    <row r="432" spans="6:9">
      <c r="F432" s="31"/>
      <c r="G432" s="31"/>
      <c r="H432" s="31"/>
      <c r="I432" s="31"/>
    </row>
    <row r="433" spans="6:9">
      <c r="F433" s="31"/>
      <c r="G433" s="31"/>
      <c r="H433" s="31"/>
      <c r="I433" s="31"/>
    </row>
    <row r="434" spans="6:9">
      <c r="F434" s="31"/>
      <c r="G434" s="31"/>
      <c r="H434" s="31"/>
      <c r="I434" s="31"/>
    </row>
    <row r="435" spans="6:9">
      <c r="F435" s="31"/>
      <c r="G435" s="31"/>
      <c r="H435" s="31"/>
      <c r="I435" s="31"/>
    </row>
    <row r="436" spans="6:9">
      <c r="F436" s="31"/>
      <c r="G436" s="31"/>
      <c r="H436" s="31"/>
      <c r="I436" s="31"/>
    </row>
    <row r="437" spans="6:9">
      <c r="F437" s="31"/>
      <c r="G437" s="31"/>
      <c r="H437" s="31"/>
      <c r="I437" s="31"/>
    </row>
    <row r="438" spans="6:9">
      <c r="F438" s="31"/>
      <c r="G438" s="31"/>
      <c r="H438" s="31"/>
      <c r="I438" s="31"/>
    </row>
    <row r="439" spans="6:9">
      <c r="F439" s="31"/>
      <c r="G439" s="31"/>
      <c r="H439" s="31"/>
      <c r="I439" s="31"/>
    </row>
    <row r="440" spans="6:9">
      <c r="F440" s="31"/>
      <c r="G440" s="31"/>
      <c r="H440" s="31"/>
      <c r="I440" s="31"/>
    </row>
    <row r="441" spans="6:9">
      <c r="F441" s="31"/>
      <c r="G441" s="31"/>
      <c r="H441" s="31"/>
      <c r="I441" s="31"/>
    </row>
    <row r="442" spans="6:9">
      <c r="F442" s="31"/>
      <c r="G442" s="31"/>
      <c r="H442" s="31"/>
      <c r="I442" s="31"/>
    </row>
    <row r="443" spans="6:9">
      <c r="F443" s="31"/>
      <c r="G443" s="31"/>
      <c r="H443" s="31"/>
      <c r="I443" s="31"/>
    </row>
    <row r="444" spans="6:9">
      <c r="F444" s="31"/>
      <c r="G444" s="31"/>
      <c r="H444" s="31"/>
      <c r="I444" s="31"/>
    </row>
    <row r="445" spans="6:9">
      <c r="F445" s="31"/>
      <c r="G445" s="31"/>
      <c r="H445" s="31"/>
      <c r="I445" s="31"/>
    </row>
    <row r="446" spans="6:9">
      <c r="F446" s="31"/>
      <c r="G446" s="31"/>
      <c r="H446" s="31"/>
      <c r="I446" s="31"/>
    </row>
    <row r="447" spans="6:9">
      <c r="F447" s="31"/>
      <c r="G447" s="31"/>
      <c r="H447" s="31"/>
      <c r="I447" s="31"/>
    </row>
    <row r="448" spans="6:9">
      <c r="F448" s="31"/>
      <c r="G448" s="31"/>
      <c r="H448" s="31"/>
      <c r="I448" s="31"/>
    </row>
    <row r="449" spans="6:9">
      <c r="F449" s="31"/>
      <c r="G449" s="31"/>
      <c r="H449" s="31"/>
      <c r="I449" s="31"/>
    </row>
    <row r="450" spans="6:9">
      <c r="F450" s="31"/>
      <c r="G450" s="31"/>
      <c r="H450" s="31"/>
      <c r="I450" s="31"/>
    </row>
    <row r="451" spans="6:9">
      <c r="F451" s="31"/>
      <c r="G451" s="31"/>
      <c r="H451" s="31"/>
      <c r="I451" s="31"/>
    </row>
    <row r="452" spans="6:9">
      <c r="F452" s="31"/>
      <c r="G452" s="31"/>
      <c r="H452" s="31"/>
      <c r="I452" s="31"/>
    </row>
    <row r="453" spans="6:9">
      <c r="F453" s="31"/>
      <c r="G453" s="31"/>
      <c r="H453" s="31"/>
      <c r="I453" s="31"/>
    </row>
    <row r="454" spans="6:9">
      <c r="F454" s="31"/>
      <c r="G454" s="31"/>
      <c r="H454" s="31"/>
      <c r="I454" s="31"/>
    </row>
    <row r="455" spans="6:9">
      <c r="F455" s="31"/>
      <c r="G455" s="31"/>
      <c r="H455" s="31"/>
      <c r="I455" s="31"/>
    </row>
    <row r="456" spans="6:9">
      <c r="F456" s="31"/>
      <c r="G456" s="31"/>
      <c r="H456" s="31"/>
      <c r="I456" s="31"/>
    </row>
    <row r="457" spans="6:9">
      <c r="F457" s="31"/>
      <c r="G457" s="31"/>
      <c r="H457" s="31"/>
      <c r="I457" s="31"/>
    </row>
    <row r="458" spans="6:9">
      <c r="F458" s="31"/>
      <c r="G458" s="31"/>
      <c r="H458" s="31"/>
      <c r="I458" s="31"/>
    </row>
    <row r="459" spans="6:9">
      <c r="F459" s="31"/>
      <c r="G459" s="31"/>
      <c r="H459" s="31"/>
      <c r="I459" s="31"/>
    </row>
    <row r="460" spans="6:9">
      <c r="F460" s="31"/>
      <c r="G460" s="31"/>
      <c r="H460" s="31"/>
      <c r="I460" s="31"/>
    </row>
    <row r="461" spans="6:9">
      <c r="F461" s="31"/>
      <c r="G461" s="31"/>
      <c r="H461" s="31"/>
      <c r="I461" s="31"/>
    </row>
    <row r="462" spans="6:9">
      <c r="F462" s="31"/>
      <c r="G462" s="31"/>
      <c r="H462" s="31"/>
      <c r="I462" s="31"/>
    </row>
    <row r="463" spans="6:9">
      <c r="F463" s="31"/>
      <c r="G463" s="31"/>
      <c r="H463" s="31"/>
      <c r="I463" s="31"/>
    </row>
    <row r="464" spans="6:9">
      <c r="F464" s="31"/>
      <c r="G464" s="31"/>
      <c r="H464" s="31"/>
      <c r="I464" s="31"/>
    </row>
    <row r="465" spans="6:9">
      <c r="F465" s="31"/>
      <c r="G465" s="31"/>
      <c r="H465" s="31"/>
      <c r="I465" s="31"/>
    </row>
    <row r="466" spans="6:9">
      <c r="F466" s="31"/>
      <c r="G466" s="31"/>
      <c r="H466" s="31"/>
      <c r="I466" s="31"/>
    </row>
    <row r="467" spans="6:9">
      <c r="F467" s="31"/>
      <c r="G467" s="31"/>
      <c r="H467" s="31"/>
      <c r="I467" s="31"/>
    </row>
    <row r="468" spans="6:9">
      <c r="F468" s="31"/>
      <c r="G468" s="31"/>
      <c r="H468" s="31"/>
      <c r="I468" s="31"/>
    </row>
    <row r="469" spans="6:9">
      <c r="F469" s="31"/>
      <c r="G469" s="31"/>
      <c r="H469" s="31"/>
      <c r="I469" s="31"/>
    </row>
    <row r="470" spans="6:9">
      <c r="F470" s="31"/>
      <c r="G470" s="31"/>
      <c r="H470" s="31"/>
      <c r="I470" s="31"/>
    </row>
    <row r="471" spans="6:9">
      <c r="F471" s="31"/>
      <c r="G471" s="31"/>
      <c r="H471" s="31"/>
      <c r="I471" s="31"/>
    </row>
    <row r="472" spans="6:9">
      <c r="F472" s="31"/>
      <c r="G472" s="31"/>
      <c r="H472" s="31"/>
      <c r="I472" s="31"/>
    </row>
    <row r="473" spans="6:9">
      <c r="F473" s="31"/>
      <c r="G473" s="31"/>
      <c r="H473" s="31"/>
      <c r="I473" s="31"/>
    </row>
    <row r="474" spans="6:9">
      <c r="F474" s="31"/>
      <c r="G474" s="31"/>
      <c r="H474" s="31"/>
      <c r="I474" s="31"/>
    </row>
    <row r="475" spans="6:9">
      <c r="F475" s="31"/>
      <c r="G475" s="31"/>
      <c r="H475" s="31"/>
      <c r="I475" s="31"/>
    </row>
    <row r="476" spans="6:9">
      <c r="F476" s="31"/>
      <c r="G476" s="31"/>
      <c r="H476" s="31"/>
      <c r="I476" s="31"/>
    </row>
    <row r="477" spans="6:9">
      <c r="F477" s="31"/>
      <c r="G477" s="31"/>
      <c r="H477" s="31"/>
      <c r="I477" s="31"/>
    </row>
    <row r="478" spans="6:9">
      <c r="F478" s="31"/>
      <c r="G478" s="31"/>
      <c r="H478" s="31"/>
      <c r="I478" s="31"/>
    </row>
    <row r="479" spans="6:9">
      <c r="F479" s="31"/>
      <c r="G479" s="31"/>
      <c r="H479" s="31"/>
      <c r="I479" s="31"/>
    </row>
    <row r="480" spans="6:9">
      <c r="F480" s="31"/>
      <c r="G480" s="31"/>
      <c r="H480" s="31"/>
      <c r="I480" s="31"/>
    </row>
    <row r="481" spans="6:9">
      <c r="F481" s="31"/>
      <c r="G481" s="31"/>
      <c r="H481" s="31"/>
      <c r="I481" s="31"/>
    </row>
    <row r="482" spans="6:9">
      <c r="F482" s="31"/>
      <c r="G482" s="31"/>
      <c r="H482" s="31"/>
      <c r="I482" s="31"/>
    </row>
    <row r="483" spans="6:9">
      <c r="F483" s="31"/>
      <c r="G483" s="31"/>
      <c r="H483" s="31"/>
      <c r="I483" s="31"/>
    </row>
    <row r="484" spans="6:9">
      <c r="F484" s="31"/>
      <c r="G484" s="31"/>
      <c r="H484" s="31"/>
      <c r="I484" s="31"/>
    </row>
    <row r="485" spans="6:9">
      <c r="F485" s="31"/>
      <c r="G485" s="31"/>
      <c r="H485" s="31"/>
      <c r="I485" s="31"/>
    </row>
    <row r="486" spans="6:9">
      <c r="F486" s="31"/>
      <c r="G486" s="31"/>
      <c r="H486" s="31"/>
      <c r="I486" s="31"/>
    </row>
    <row r="487" spans="6:9">
      <c r="F487" s="31"/>
      <c r="G487" s="31"/>
      <c r="H487" s="31"/>
      <c r="I487" s="31"/>
    </row>
    <row r="488" spans="6:9">
      <c r="F488" s="31"/>
      <c r="G488" s="31"/>
      <c r="H488" s="31"/>
      <c r="I488" s="31"/>
    </row>
    <row r="489" spans="6:9">
      <c r="F489" s="31"/>
      <c r="G489" s="31"/>
      <c r="H489" s="31"/>
      <c r="I489" s="31"/>
    </row>
    <row r="490" spans="6:9">
      <c r="F490" s="31"/>
      <c r="G490" s="31"/>
      <c r="H490" s="31"/>
      <c r="I490" s="31"/>
    </row>
    <row r="491" spans="6:9">
      <c r="F491" s="31"/>
      <c r="G491" s="31"/>
      <c r="H491" s="31"/>
      <c r="I491" s="31"/>
    </row>
    <row r="492" spans="6:9">
      <c r="F492" s="31"/>
      <c r="G492" s="31"/>
      <c r="H492" s="31"/>
      <c r="I492" s="31"/>
    </row>
    <row r="493" spans="6:9">
      <c r="F493" s="31"/>
      <c r="G493" s="31"/>
      <c r="H493" s="31"/>
      <c r="I493" s="31"/>
    </row>
    <row r="494" spans="6:9">
      <c r="F494" s="31"/>
      <c r="G494" s="31"/>
      <c r="H494" s="31"/>
      <c r="I494" s="31"/>
    </row>
    <row r="495" spans="6:9">
      <c r="F495" s="31"/>
      <c r="G495" s="31"/>
      <c r="H495" s="31"/>
      <c r="I495" s="31"/>
    </row>
    <row r="496" spans="6:9">
      <c r="F496" s="31"/>
      <c r="G496" s="31"/>
      <c r="H496" s="31"/>
      <c r="I496" s="31"/>
    </row>
    <row r="497" spans="6:9">
      <c r="F497" s="31"/>
      <c r="G497" s="31"/>
      <c r="H497" s="31"/>
      <c r="I497" s="31"/>
    </row>
    <row r="498" spans="6:9">
      <c r="F498" s="31"/>
      <c r="G498" s="31"/>
      <c r="H498" s="31"/>
      <c r="I498" s="31"/>
    </row>
    <row r="499" spans="6:9">
      <c r="F499" s="31"/>
      <c r="G499" s="31"/>
      <c r="H499" s="31"/>
      <c r="I499" s="31"/>
    </row>
    <row r="500" spans="6:9">
      <c r="F500" s="31"/>
      <c r="G500" s="31"/>
      <c r="H500" s="31"/>
      <c r="I500" s="31"/>
    </row>
    <row r="501" spans="6:9">
      <c r="F501" s="31"/>
      <c r="G501" s="31"/>
      <c r="H501" s="31"/>
      <c r="I501" s="31"/>
    </row>
    <row r="502" spans="6:9">
      <c r="F502" s="31"/>
      <c r="G502" s="31"/>
      <c r="H502" s="31"/>
      <c r="I502" s="31"/>
    </row>
    <row r="503" spans="6:9">
      <c r="F503" s="31"/>
      <c r="G503" s="31"/>
      <c r="H503" s="31"/>
      <c r="I503" s="31"/>
    </row>
    <row r="504" spans="6:9">
      <c r="F504" s="31"/>
      <c r="G504" s="31"/>
      <c r="H504" s="31"/>
      <c r="I504" s="31"/>
    </row>
    <row r="505" spans="6:9">
      <c r="F505" s="31"/>
      <c r="G505" s="31"/>
      <c r="H505" s="31"/>
      <c r="I505" s="31"/>
    </row>
    <row r="506" spans="6:9">
      <c r="F506" s="31"/>
      <c r="G506" s="31"/>
      <c r="H506" s="31"/>
      <c r="I506" s="31"/>
    </row>
    <row r="507" spans="6:9">
      <c r="F507" s="31"/>
      <c r="G507" s="31"/>
      <c r="H507" s="31"/>
      <c r="I507" s="31"/>
    </row>
    <row r="508" spans="6:9">
      <c r="F508" s="31"/>
      <c r="G508" s="31"/>
      <c r="H508" s="31"/>
      <c r="I508" s="31"/>
    </row>
    <row r="509" spans="6:9">
      <c r="F509" s="31"/>
      <c r="G509" s="31"/>
      <c r="H509" s="31"/>
      <c r="I509" s="31"/>
    </row>
    <row r="510" spans="6:9">
      <c r="F510" s="31"/>
      <c r="G510" s="31"/>
      <c r="H510" s="31"/>
      <c r="I510" s="31"/>
    </row>
    <row r="511" spans="6:9">
      <c r="F511" s="31"/>
      <c r="G511" s="31"/>
      <c r="H511" s="31"/>
      <c r="I511" s="31"/>
    </row>
    <row r="512" spans="6:9">
      <c r="F512" s="31"/>
      <c r="G512" s="31"/>
      <c r="H512" s="31"/>
      <c r="I512" s="31"/>
    </row>
    <row r="513" spans="6:9">
      <c r="F513" s="31"/>
      <c r="G513" s="31"/>
      <c r="H513" s="31"/>
      <c r="I513" s="31"/>
    </row>
    <row r="514" spans="6:9">
      <c r="F514" s="31"/>
      <c r="G514" s="31"/>
      <c r="H514" s="31"/>
      <c r="I514" s="31"/>
    </row>
    <row r="515" spans="6:9">
      <c r="F515" s="31"/>
      <c r="G515" s="31"/>
      <c r="H515" s="31"/>
      <c r="I515" s="31"/>
    </row>
    <row r="516" spans="6:9">
      <c r="F516" s="31"/>
      <c r="G516" s="31"/>
      <c r="H516" s="31"/>
      <c r="I516" s="31"/>
    </row>
    <row r="517" spans="6:9">
      <c r="F517" s="31"/>
      <c r="G517" s="31"/>
      <c r="H517" s="31"/>
      <c r="I517" s="31"/>
    </row>
    <row r="518" spans="6:9">
      <c r="F518" s="31"/>
      <c r="G518" s="31"/>
      <c r="H518" s="31"/>
      <c r="I518" s="31"/>
    </row>
    <row r="519" spans="6:9">
      <c r="F519" s="31"/>
      <c r="G519" s="31"/>
      <c r="H519" s="31"/>
      <c r="I519" s="31"/>
    </row>
    <row r="520" spans="6:9">
      <c r="F520" s="31"/>
      <c r="G520" s="31"/>
      <c r="H520" s="31"/>
      <c r="I520" s="31"/>
    </row>
    <row r="521" spans="6:9">
      <c r="F521" s="31"/>
      <c r="G521" s="31"/>
      <c r="H521" s="31"/>
      <c r="I521" s="31"/>
    </row>
    <row r="522" spans="6:9">
      <c r="F522" s="31"/>
      <c r="G522" s="31"/>
      <c r="H522" s="31"/>
      <c r="I522" s="31"/>
    </row>
    <row r="523" spans="6:9">
      <c r="F523" s="31"/>
      <c r="G523" s="31"/>
      <c r="H523" s="31"/>
      <c r="I523" s="31"/>
    </row>
    <row r="524" spans="6:9">
      <c r="F524" s="31"/>
      <c r="G524" s="31"/>
      <c r="H524" s="31"/>
      <c r="I524" s="31"/>
    </row>
    <row r="525" spans="6:9">
      <c r="F525" s="31"/>
      <c r="G525" s="31"/>
      <c r="H525" s="31"/>
      <c r="I525" s="31"/>
    </row>
    <row r="526" spans="6:9">
      <c r="F526" s="31"/>
      <c r="G526" s="31"/>
      <c r="H526" s="31"/>
      <c r="I526" s="31"/>
    </row>
    <row r="527" spans="6:9">
      <c r="F527" s="31"/>
      <c r="G527" s="31"/>
      <c r="H527" s="31"/>
      <c r="I527" s="31"/>
    </row>
    <row r="528" spans="6:9">
      <c r="F528" s="31"/>
      <c r="G528" s="31"/>
      <c r="H528" s="31"/>
      <c r="I528" s="31"/>
    </row>
    <row r="529" spans="6:9">
      <c r="F529" s="31"/>
      <c r="G529" s="31"/>
      <c r="H529" s="31"/>
      <c r="I529" s="31"/>
    </row>
    <row r="530" spans="6:9">
      <c r="F530" s="31"/>
      <c r="G530" s="31"/>
      <c r="H530" s="31"/>
      <c r="I530" s="31"/>
    </row>
    <row r="531" spans="6:9">
      <c r="F531" s="31"/>
      <c r="G531" s="31"/>
      <c r="H531" s="31"/>
      <c r="I531" s="31"/>
    </row>
    <row r="532" spans="6:9">
      <c r="F532" s="31"/>
      <c r="G532" s="31"/>
      <c r="H532" s="31"/>
      <c r="I532" s="31"/>
    </row>
    <row r="533" spans="6:9">
      <c r="F533" s="31"/>
      <c r="G533" s="31"/>
      <c r="H533" s="31"/>
      <c r="I533" s="31"/>
    </row>
    <row r="534" spans="6:9">
      <c r="F534" s="31"/>
      <c r="G534" s="31"/>
      <c r="H534" s="31"/>
      <c r="I534" s="31"/>
    </row>
    <row r="535" spans="6:9">
      <c r="F535" s="31"/>
      <c r="G535" s="31"/>
      <c r="H535" s="31"/>
      <c r="I535" s="31"/>
    </row>
    <row r="536" spans="6:9">
      <c r="F536" s="31"/>
      <c r="G536" s="31"/>
      <c r="H536" s="31"/>
      <c r="I536" s="31"/>
    </row>
    <row r="537" spans="6:9">
      <c r="F537" s="31"/>
      <c r="G537" s="31"/>
      <c r="H537" s="31"/>
      <c r="I537" s="31"/>
    </row>
    <row r="538" spans="6:9">
      <c r="F538" s="31"/>
      <c r="G538" s="31"/>
      <c r="H538" s="31"/>
      <c r="I538" s="31"/>
    </row>
    <row r="539" spans="6:9">
      <c r="F539" s="31"/>
      <c r="G539" s="31"/>
      <c r="H539" s="31"/>
      <c r="I539" s="31"/>
    </row>
    <row r="540" spans="6:9">
      <c r="F540" s="31"/>
      <c r="G540" s="31"/>
      <c r="H540" s="31"/>
      <c r="I540" s="31"/>
    </row>
    <row r="541" spans="6:9">
      <c r="F541" s="31"/>
      <c r="G541" s="31"/>
      <c r="H541" s="31"/>
      <c r="I541" s="31"/>
    </row>
    <row r="542" spans="6:9">
      <c r="F542" s="31"/>
      <c r="G542" s="31"/>
      <c r="H542" s="31"/>
      <c r="I542" s="31"/>
    </row>
    <row r="543" spans="6:9">
      <c r="F543" s="31"/>
      <c r="G543" s="31"/>
      <c r="H543" s="31"/>
      <c r="I543" s="31"/>
    </row>
    <row r="544" spans="6:9">
      <c r="F544" s="31"/>
      <c r="G544" s="31"/>
      <c r="H544" s="31"/>
      <c r="I544" s="31"/>
    </row>
    <row r="545" spans="6:9">
      <c r="F545" s="31"/>
      <c r="G545" s="31"/>
      <c r="H545" s="31"/>
      <c r="I545" s="31"/>
    </row>
    <row r="546" spans="6:9">
      <c r="F546" s="31"/>
      <c r="G546" s="31"/>
      <c r="H546" s="31"/>
      <c r="I546" s="31"/>
    </row>
    <row r="547" spans="6:9">
      <c r="F547" s="31"/>
      <c r="G547" s="31"/>
      <c r="H547" s="31"/>
      <c r="I547" s="31"/>
    </row>
    <row r="548" spans="6:9">
      <c r="F548" s="31"/>
      <c r="G548" s="31"/>
      <c r="H548" s="31"/>
      <c r="I548" s="31"/>
    </row>
    <row r="549" spans="6:9">
      <c r="F549" s="31"/>
      <c r="G549" s="31"/>
      <c r="H549" s="31"/>
      <c r="I549" s="31"/>
    </row>
    <row r="550" spans="6:9">
      <c r="F550" s="31"/>
      <c r="G550" s="31"/>
      <c r="H550" s="31"/>
      <c r="I550" s="31"/>
    </row>
    <row r="551" spans="6:9">
      <c r="F551" s="31"/>
      <c r="G551" s="31"/>
      <c r="H551" s="31"/>
      <c r="I551" s="31"/>
    </row>
    <row r="552" spans="6:9">
      <c r="F552" s="31"/>
      <c r="G552" s="31"/>
      <c r="H552" s="31"/>
      <c r="I552" s="31"/>
    </row>
    <row r="553" spans="6:9">
      <c r="F553" s="31"/>
      <c r="G553" s="31"/>
      <c r="H553" s="31"/>
      <c r="I553" s="31"/>
    </row>
    <row r="554" spans="6:9">
      <c r="F554" s="31"/>
      <c r="G554" s="31"/>
      <c r="H554" s="31"/>
      <c r="I554" s="31"/>
    </row>
    <row r="555" spans="6:9">
      <c r="F555" s="31"/>
      <c r="G555" s="31"/>
      <c r="H555" s="31"/>
      <c r="I555" s="31"/>
    </row>
    <row r="556" spans="6:9">
      <c r="F556" s="31"/>
      <c r="G556" s="31"/>
      <c r="H556" s="31"/>
      <c r="I556" s="31"/>
    </row>
    <row r="557" spans="6:9">
      <c r="F557" s="31"/>
      <c r="G557" s="31"/>
      <c r="H557" s="31"/>
      <c r="I557" s="31"/>
    </row>
    <row r="558" spans="6:9">
      <c r="F558" s="31"/>
      <c r="G558" s="31"/>
      <c r="H558" s="31"/>
      <c r="I558" s="31"/>
    </row>
    <row r="559" spans="6:9">
      <c r="F559" s="31"/>
      <c r="G559" s="31"/>
      <c r="H559" s="31"/>
      <c r="I559" s="31"/>
    </row>
    <row r="560" spans="6:9">
      <c r="F560" s="31"/>
      <c r="G560" s="31"/>
      <c r="H560" s="31"/>
      <c r="I560" s="31"/>
    </row>
    <row r="561" spans="6:9">
      <c r="F561" s="31"/>
      <c r="G561" s="31"/>
      <c r="H561" s="31"/>
      <c r="I561" s="31"/>
    </row>
    <row r="562" spans="6:9">
      <c r="F562" s="31"/>
      <c r="G562" s="31"/>
      <c r="H562" s="31"/>
      <c r="I562" s="31"/>
    </row>
    <row r="563" spans="6:9">
      <c r="F563" s="31"/>
      <c r="G563" s="31"/>
      <c r="H563" s="31"/>
      <c r="I563" s="31"/>
    </row>
    <row r="564" spans="6:9">
      <c r="F564" s="31"/>
      <c r="G564" s="31"/>
      <c r="H564" s="31"/>
      <c r="I564" s="31"/>
    </row>
    <row r="565" spans="6:9">
      <c r="F565" s="31"/>
      <c r="G565" s="31"/>
      <c r="H565" s="31"/>
      <c r="I565" s="31"/>
    </row>
    <row r="566" spans="6:9">
      <c r="F566" s="31"/>
      <c r="G566" s="31"/>
      <c r="H566" s="31"/>
      <c r="I566" s="31"/>
    </row>
    <row r="567" spans="6:9">
      <c r="F567" s="31"/>
      <c r="G567" s="31"/>
      <c r="H567" s="31"/>
      <c r="I567" s="31"/>
    </row>
    <row r="568" spans="6:9">
      <c r="F568" s="31"/>
      <c r="G568" s="31"/>
      <c r="H568" s="31"/>
      <c r="I568" s="31"/>
    </row>
    <row r="569" spans="6:9">
      <c r="F569" s="31"/>
      <c r="G569" s="31"/>
      <c r="H569" s="31"/>
      <c r="I569" s="31"/>
    </row>
    <row r="570" spans="6:9">
      <c r="F570" s="31"/>
      <c r="G570" s="31"/>
      <c r="H570" s="31"/>
      <c r="I570" s="31"/>
    </row>
    <row r="571" spans="6:9">
      <c r="F571" s="31"/>
      <c r="G571" s="31"/>
      <c r="H571" s="31"/>
      <c r="I571" s="31"/>
    </row>
    <row r="572" spans="6:9">
      <c r="F572" s="31"/>
      <c r="G572" s="31"/>
      <c r="H572" s="31"/>
      <c r="I572" s="31"/>
    </row>
    <row r="573" spans="6:9">
      <c r="F573" s="31"/>
      <c r="G573" s="31"/>
      <c r="H573" s="31"/>
      <c r="I573" s="31"/>
    </row>
    <row r="574" spans="6:9">
      <c r="F574" s="31"/>
      <c r="G574" s="31"/>
      <c r="H574" s="31"/>
      <c r="I574" s="31"/>
    </row>
    <row r="575" spans="6:9">
      <c r="F575" s="31"/>
      <c r="G575" s="31"/>
      <c r="H575" s="31"/>
      <c r="I575" s="31"/>
    </row>
    <row r="576" spans="6:9">
      <c r="F576" s="31"/>
      <c r="G576" s="31"/>
      <c r="H576" s="31"/>
      <c r="I576" s="31"/>
    </row>
    <row r="577" spans="6:9">
      <c r="F577" s="31"/>
      <c r="G577" s="31"/>
      <c r="H577" s="31"/>
      <c r="I577" s="31"/>
    </row>
    <row r="578" spans="6:9">
      <c r="F578" s="31"/>
      <c r="G578" s="31"/>
      <c r="H578" s="31"/>
      <c r="I578" s="31"/>
    </row>
    <row r="579" spans="6:9">
      <c r="F579" s="31"/>
      <c r="G579" s="31"/>
      <c r="H579" s="31"/>
      <c r="I579" s="31"/>
    </row>
    <row r="580" spans="6:9">
      <c r="F580" s="31"/>
      <c r="G580" s="31"/>
      <c r="H580" s="31"/>
      <c r="I580" s="31"/>
    </row>
    <row r="581" spans="6:9">
      <c r="F581" s="31"/>
      <c r="G581" s="31"/>
      <c r="H581" s="31"/>
      <c r="I581" s="31"/>
    </row>
    <row r="582" spans="6:9">
      <c r="F582" s="31"/>
      <c r="G582" s="31"/>
      <c r="H582" s="31"/>
      <c r="I582" s="31"/>
    </row>
    <row r="583" spans="6:9">
      <c r="F583" s="31"/>
      <c r="G583" s="31"/>
      <c r="H583" s="31"/>
      <c r="I583" s="31"/>
    </row>
    <row r="584" spans="6:9">
      <c r="F584" s="31"/>
      <c r="G584" s="31"/>
      <c r="H584" s="31"/>
      <c r="I584" s="31"/>
    </row>
    <row r="585" spans="6:9">
      <c r="F585" s="31"/>
      <c r="G585" s="31"/>
      <c r="H585" s="31"/>
      <c r="I585" s="31"/>
    </row>
    <row r="586" spans="6:9">
      <c r="F586" s="31"/>
      <c r="G586" s="31"/>
      <c r="H586" s="31"/>
      <c r="I586" s="31"/>
    </row>
    <row r="587" spans="6:9">
      <c r="F587" s="31"/>
      <c r="G587" s="31"/>
      <c r="H587" s="31"/>
      <c r="I587" s="31"/>
    </row>
    <row r="588" spans="6:9">
      <c r="F588" s="31"/>
      <c r="G588" s="31"/>
      <c r="H588" s="31"/>
      <c r="I588" s="31"/>
    </row>
    <row r="589" spans="6:9">
      <c r="F589" s="31"/>
      <c r="G589" s="31"/>
      <c r="H589" s="31"/>
      <c r="I589" s="31"/>
    </row>
    <row r="590" spans="6:9">
      <c r="F590" s="31"/>
      <c r="G590" s="31"/>
      <c r="H590" s="31"/>
      <c r="I590" s="31"/>
    </row>
    <row r="591" spans="6:9">
      <c r="F591" s="31"/>
      <c r="G591" s="31"/>
      <c r="H591" s="31"/>
      <c r="I591" s="31"/>
    </row>
    <row r="592" spans="6:9">
      <c r="F592" s="31"/>
      <c r="G592" s="31"/>
      <c r="H592" s="31"/>
      <c r="I592" s="31"/>
    </row>
    <row r="593" spans="6:9">
      <c r="F593" s="31"/>
      <c r="G593" s="31"/>
      <c r="H593" s="31"/>
      <c r="I593" s="31"/>
    </row>
    <row r="594" spans="6:9">
      <c r="F594" s="31"/>
      <c r="G594" s="31"/>
      <c r="H594" s="31"/>
      <c r="I594" s="31"/>
    </row>
    <row r="595" spans="6:9">
      <c r="F595" s="31"/>
      <c r="G595" s="31"/>
      <c r="H595" s="31"/>
      <c r="I595" s="31"/>
    </row>
    <row r="596" spans="6:9">
      <c r="F596" s="31"/>
      <c r="G596" s="31"/>
      <c r="H596" s="31"/>
      <c r="I596" s="31"/>
    </row>
    <row r="597" spans="6:9">
      <c r="F597" s="31"/>
      <c r="G597" s="31"/>
      <c r="H597" s="31"/>
      <c r="I597" s="31"/>
    </row>
    <row r="598" spans="6:9">
      <c r="F598" s="31"/>
      <c r="G598" s="31"/>
      <c r="H598" s="31"/>
      <c r="I598" s="31"/>
    </row>
    <row r="599" spans="6:9">
      <c r="F599" s="31"/>
      <c r="G599" s="31"/>
      <c r="H599" s="31"/>
      <c r="I599" s="31"/>
    </row>
    <row r="600" spans="6:9">
      <c r="F600" s="31"/>
      <c r="G600" s="31"/>
      <c r="H600" s="31"/>
      <c r="I600" s="31"/>
    </row>
    <row r="601" spans="6:9">
      <c r="F601" s="31"/>
      <c r="G601" s="31"/>
      <c r="H601" s="31"/>
      <c r="I601" s="31"/>
    </row>
    <row r="602" spans="6:9">
      <c r="F602" s="31"/>
      <c r="G602" s="31"/>
      <c r="H602" s="31"/>
      <c r="I602" s="31"/>
    </row>
    <row r="603" spans="6:9">
      <c r="F603" s="31"/>
      <c r="G603" s="31"/>
      <c r="H603" s="31"/>
      <c r="I603" s="31"/>
    </row>
    <row r="604" spans="6:9">
      <c r="F604" s="31"/>
      <c r="G604" s="31"/>
      <c r="H604" s="31"/>
      <c r="I604" s="31"/>
    </row>
    <row r="605" spans="6:9">
      <c r="F605" s="31"/>
      <c r="G605" s="31"/>
      <c r="H605" s="31"/>
      <c r="I605" s="31"/>
    </row>
    <row r="606" spans="6:9">
      <c r="F606" s="31"/>
      <c r="G606" s="31"/>
      <c r="H606" s="31"/>
      <c r="I606" s="31"/>
    </row>
    <row r="607" spans="6:9">
      <c r="F607" s="31"/>
      <c r="G607" s="31"/>
      <c r="H607" s="31"/>
      <c r="I607" s="31"/>
    </row>
    <row r="608" spans="6:9">
      <c r="F608" s="31"/>
      <c r="G608" s="31"/>
      <c r="H608" s="31"/>
      <c r="I608" s="31"/>
    </row>
    <row r="609" spans="6:9">
      <c r="F609" s="31"/>
      <c r="G609" s="31"/>
      <c r="H609" s="31"/>
      <c r="I609" s="31"/>
    </row>
    <row r="610" spans="6:9">
      <c r="F610" s="31"/>
      <c r="G610" s="31"/>
      <c r="H610" s="31"/>
      <c r="I610" s="31"/>
    </row>
    <row r="611" spans="6:9">
      <c r="F611" s="31"/>
      <c r="G611" s="31"/>
      <c r="H611" s="31"/>
      <c r="I611" s="31"/>
    </row>
    <row r="612" spans="6:9">
      <c r="F612" s="31"/>
      <c r="G612" s="31"/>
      <c r="H612" s="31"/>
      <c r="I612" s="31"/>
    </row>
    <row r="613" spans="6:9">
      <c r="F613" s="31"/>
      <c r="G613" s="31"/>
      <c r="H613" s="31"/>
      <c r="I613" s="31"/>
    </row>
    <row r="614" spans="6:9">
      <c r="F614" s="31"/>
      <c r="G614" s="31"/>
      <c r="H614" s="31"/>
      <c r="I614" s="31"/>
    </row>
    <row r="615" spans="6:9">
      <c r="F615" s="31"/>
      <c r="G615" s="31"/>
      <c r="H615" s="31"/>
      <c r="I615" s="31"/>
    </row>
    <row r="616" spans="6:9">
      <c r="F616" s="31"/>
      <c r="G616" s="31"/>
      <c r="H616" s="31"/>
      <c r="I616" s="31"/>
    </row>
    <row r="617" spans="6:9">
      <c r="F617" s="31"/>
      <c r="G617" s="31"/>
      <c r="H617" s="31"/>
      <c r="I617" s="31"/>
    </row>
    <row r="618" spans="6:9">
      <c r="F618" s="31"/>
      <c r="G618" s="31"/>
      <c r="H618" s="31"/>
      <c r="I618" s="31"/>
    </row>
    <row r="619" spans="6:9">
      <c r="F619" s="31"/>
      <c r="G619" s="31"/>
      <c r="H619" s="31"/>
      <c r="I619" s="31"/>
    </row>
    <row r="620" spans="6:9">
      <c r="F620" s="31"/>
      <c r="G620" s="31"/>
      <c r="H620" s="31"/>
      <c r="I620" s="31"/>
    </row>
    <row r="621" spans="6:9">
      <c r="F621" s="31"/>
      <c r="G621" s="31"/>
      <c r="H621" s="31"/>
      <c r="I621" s="31"/>
    </row>
    <row r="622" spans="6:9">
      <c r="F622" s="31"/>
      <c r="G622" s="31"/>
      <c r="H622" s="31"/>
      <c r="I622" s="31"/>
    </row>
    <row r="623" spans="6:9">
      <c r="F623" s="31"/>
      <c r="G623" s="31"/>
      <c r="H623" s="31"/>
      <c r="I623" s="31"/>
    </row>
    <row r="624" spans="6:9">
      <c r="F624" s="31"/>
      <c r="G624" s="31"/>
      <c r="H624" s="31"/>
      <c r="I624" s="31"/>
    </row>
    <row r="625" spans="6:9">
      <c r="F625" s="31"/>
      <c r="G625" s="31"/>
      <c r="H625" s="31"/>
      <c r="I625" s="31"/>
    </row>
    <row r="626" spans="6:9">
      <c r="F626" s="31"/>
      <c r="G626" s="31"/>
      <c r="H626" s="31"/>
      <c r="I626" s="31"/>
    </row>
    <row r="627" spans="6:9">
      <c r="F627" s="31"/>
      <c r="G627" s="31"/>
      <c r="H627" s="31"/>
      <c r="I627" s="31"/>
    </row>
    <row r="628" spans="6:9">
      <c r="F628" s="31"/>
      <c r="G628" s="31"/>
      <c r="H628" s="31"/>
      <c r="I628" s="31"/>
    </row>
    <row r="629" spans="6:9">
      <c r="F629" s="31"/>
      <c r="G629" s="31"/>
      <c r="H629" s="31"/>
      <c r="I629" s="31"/>
    </row>
    <row r="630" spans="6:9">
      <c r="F630" s="31"/>
      <c r="G630" s="31"/>
      <c r="H630" s="31"/>
      <c r="I630" s="31"/>
    </row>
    <row r="631" spans="6:9">
      <c r="F631" s="31"/>
      <c r="G631" s="31"/>
      <c r="H631" s="31"/>
      <c r="I631" s="31"/>
    </row>
    <row r="632" spans="6:9">
      <c r="F632" s="31"/>
      <c r="G632" s="31"/>
      <c r="H632" s="31"/>
      <c r="I632" s="31"/>
    </row>
    <row r="633" spans="6:9">
      <c r="F633" s="31"/>
      <c r="G633" s="31"/>
      <c r="H633" s="31"/>
      <c r="I633" s="31"/>
    </row>
    <row r="634" spans="6:9">
      <c r="F634" s="31"/>
      <c r="G634" s="31"/>
      <c r="H634" s="31"/>
      <c r="I634" s="31"/>
    </row>
    <row r="635" spans="6:9">
      <c r="F635" s="31"/>
      <c r="G635" s="31"/>
      <c r="H635" s="31"/>
      <c r="I635" s="31"/>
    </row>
    <row r="636" spans="6:9">
      <c r="F636" s="31"/>
      <c r="G636" s="31"/>
      <c r="H636" s="31"/>
      <c r="I636" s="31"/>
    </row>
    <row r="637" spans="6:9">
      <c r="F637" s="31"/>
      <c r="G637" s="31"/>
      <c r="H637" s="31"/>
      <c r="I637" s="31"/>
    </row>
    <row r="638" spans="6:9">
      <c r="F638" s="31"/>
      <c r="G638" s="31"/>
      <c r="H638" s="31"/>
      <c r="I638" s="31"/>
    </row>
    <row r="639" spans="6:9">
      <c r="F639" s="31"/>
      <c r="G639" s="31"/>
      <c r="H639" s="31"/>
      <c r="I639" s="31"/>
    </row>
    <row r="640" spans="6:9">
      <c r="F640" s="31"/>
      <c r="G640" s="31"/>
      <c r="H640" s="31"/>
      <c r="I640" s="31"/>
    </row>
    <row r="641" spans="6:9">
      <c r="F641" s="31"/>
      <c r="G641" s="31"/>
      <c r="H641" s="31"/>
      <c r="I641" s="31"/>
    </row>
    <row r="642" spans="6:9">
      <c r="F642" s="31"/>
      <c r="G642" s="31"/>
      <c r="H642" s="31"/>
      <c r="I642" s="31"/>
    </row>
    <row r="643" spans="6:9">
      <c r="F643" s="31"/>
      <c r="G643" s="31"/>
      <c r="H643" s="31"/>
      <c r="I643" s="31"/>
    </row>
    <row r="644" spans="6:9">
      <c r="F644" s="31"/>
      <c r="G644" s="31"/>
      <c r="H644" s="31"/>
      <c r="I644" s="31"/>
    </row>
    <row r="645" spans="6:9">
      <c r="F645" s="31"/>
      <c r="G645" s="31"/>
      <c r="H645" s="31"/>
      <c r="I645" s="31"/>
    </row>
    <row r="646" spans="6:9">
      <c r="F646" s="31"/>
      <c r="G646" s="31"/>
      <c r="H646" s="31"/>
      <c r="I646" s="31"/>
    </row>
    <row r="647" spans="6:9">
      <c r="F647" s="31"/>
      <c r="G647" s="31"/>
      <c r="H647" s="31"/>
      <c r="I647" s="31"/>
    </row>
    <row r="648" spans="6:9">
      <c r="F648" s="31"/>
      <c r="G648" s="31"/>
      <c r="H648" s="31"/>
      <c r="I648" s="31"/>
    </row>
    <row r="649" spans="6:9">
      <c r="F649" s="31"/>
      <c r="G649" s="31"/>
      <c r="H649" s="31"/>
      <c r="I649" s="31"/>
    </row>
    <row r="650" spans="6:9">
      <c r="F650" s="31"/>
      <c r="G650" s="31"/>
      <c r="H650" s="31"/>
      <c r="I650" s="31"/>
    </row>
    <row r="651" spans="6:9">
      <c r="F651" s="31"/>
      <c r="G651" s="31"/>
      <c r="H651" s="31"/>
      <c r="I651" s="31"/>
    </row>
    <row r="652" spans="6:9">
      <c r="F652" s="31"/>
      <c r="G652" s="31"/>
      <c r="H652" s="31"/>
      <c r="I652" s="31"/>
    </row>
    <row r="653" spans="6:9">
      <c r="F653" s="31"/>
      <c r="G653" s="31"/>
      <c r="H653" s="31"/>
      <c r="I653" s="31"/>
    </row>
    <row r="654" spans="6:9">
      <c r="F654" s="31"/>
      <c r="G654" s="31"/>
      <c r="H654" s="31"/>
      <c r="I654" s="31"/>
    </row>
    <row r="655" spans="6:9">
      <c r="F655" s="31"/>
      <c r="G655" s="31"/>
      <c r="H655" s="31"/>
      <c r="I655" s="31"/>
    </row>
    <row r="656" spans="6:9">
      <c r="F656" s="31"/>
      <c r="G656" s="31"/>
      <c r="H656" s="31"/>
      <c r="I656" s="31"/>
    </row>
    <row r="657" spans="6:9">
      <c r="F657" s="31"/>
      <c r="G657" s="31"/>
      <c r="H657" s="31"/>
      <c r="I657" s="31"/>
    </row>
    <row r="658" spans="6:9">
      <c r="F658" s="31"/>
      <c r="G658" s="31"/>
      <c r="H658" s="31"/>
      <c r="I658" s="31"/>
    </row>
    <row r="659" spans="6:9">
      <c r="F659" s="31"/>
      <c r="G659" s="31"/>
      <c r="H659" s="31"/>
      <c r="I659" s="31"/>
    </row>
    <row r="660" spans="6:9">
      <c r="F660" s="31"/>
      <c r="G660" s="31"/>
      <c r="H660" s="31"/>
      <c r="I660" s="31"/>
    </row>
    <row r="661" spans="6:9">
      <c r="F661" s="31"/>
      <c r="G661" s="31"/>
      <c r="H661" s="31"/>
      <c r="I661" s="31"/>
    </row>
    <row r="662" spans="6:9">
      <c r="F662" s="31"/>
      <c r="G662" s="31"/>
      <c r="H662" s="31"/>
      <c r="I662" s="31"/>
    </row>
    <row r="663" spans="6:9">
      <c r="F663" s="31"/>
      <c r="G663" s="31"/>
      <c r="H663" s="31"/>
      <c r="I663" s="31"/>
    </row>
    <row r="664" spans="6:9">
      <c r="F664" s="31"/>
      <c r="G664" s="31"/>
      <c r="H664" s="31"/>
      <c r="I664" s="31"/>
    </row>
    <row r="665" spans="6:9">
      <c r="F665" s="31"/>
      <c r="G665" s="31"/>
      <c r="H665" s="31"/>
      <c r="I665" s="31"/>
    </row>
    <row r="666" spans="6:9">
      <c r="F666" s="31"/>
      <c r="G666" s="31"/>
      <c r="H666" s="31"/>
      <c r="I666" s="31"/>
    </row>
    <row r="667" spans="6:9">
      <c r="F667" s="31"/>
      <c r="G667" s="31"/>
      <c r="H667" s="31"/>
      <c r="I667" s="31"/>
    </row>
    <row r="668" spans="6:9">
      <c r="F668" s="31"/>
      <c r="G668" s="31"/>
      <c r="H668" s="31"/>
      <c r="I668" s="31"/>
    </row>
    <row r="669" spans="6:9">
      <c r="F669" s="31"/>
      <c r="G669" s="31"/>
      <c r="H669" s="31"/>
      <c r="I669" s="31"/>
    </row>
    <row r="670" spans="6:9">
      <c r="F670" s="31"/>
      <c r="G670" s="31"/>
      <c r="H670" s="31"/>
      <c r="I670" s="31"/>
    </row>
    <row r="671" spans="6:9">
      <c r="F671" s="31"/>
      <c r="G671" s="31"/>
      <c r="H671" s="31"/>
      <c r="I671" s="31"/>
    </row>
    <row r="672" spans="6:9">
      <c r="F672" s="31"/>
      <c r="G672" s="31"/>
      <c r="H672" s="31"/>
      <c r="I672" s="31"/>
    </row>
    <row r="673" spans="6:9">
      <c r="F673" s="31"/>
      <c r="G673" s="31"/>
      <c r="H673" s="31"/>
      <c r="I673" s="31"/>
    </row>
    <row r="674" spans="6:9">
      <c r="F674" s="31"/>
      <c r="G674" s="31"/>
      <c r="H674" s="31"/>
      <c r="I674" s="31"/>
    </row>
    <row r="675" spans="6:9">
      <c r="F675" s="31"/>
      <c r="G675" s="31"/>
      <c r="H675" s="31"/>
      <c r="I675" s="31"/>
    </row>
    <row r="676" spans="6:9">
      <c r="F676" s="31"/>
      <c r="G676" s="31"/>
      <c r="H676" s="31"/>
      <c r="I676" s="31"/>
    </row>
    <row r="677" spans="6:9">
      <c r="F677" s="31"/>
      <c r="G677" s="31"/>
      <c r="H677" s="31"/>
      <c r="I677" s="31"/>
    </row>
    <row r="678" spans="6:9">
      <c r="F678" s="31"/>
      <c r="G678" s="31"/>
      <c r="H678" s="31"/>
      <c r="I678" s="31"/>
    </row>
    <row r="679" spans="6:9">
      <c r="F679" s="31"/>
      <c r="G679" s="31"/>
      <c r="H679" s="31"/>
      <c r="I679" s="31"/>
    </row>
    <row r="680" spans="6:9">
      <c r="F680" s="31"/>
      <c r="G680" s="31"/>
      <c r="H680" s="31"/>
      <c r="I680" s="31"/>
    </row>
    <row r="681" spans="6:9">
      <c r="F681" s="31"/>
      <c r="G681" s="31"/>
      <c r="H681" s="31"/>
      <c r="I681" s="31"/>
    </row>
    <row r="682" spans="6:9">
      <c r="F682" s="31"/>
      <c r="G682" s="31"/>
      <c r="H682" s="31"/>
      <c r="I682" s="31"/>
    </row>
    <row r="683" spans="6:9">
      <c r="F683" s="31"/>
      <c r="G683" s="31"/>
      <c r="H683" s="31"/>
      <c r="I683" s="31"/>
    </row>
    <row r="684" spans="6:9">
      <c r="F684" s="31"/>
      <c r="G684" s="31"/>
      <c r="H684" s="31"/>
      <c r="I684" s="31"/>
    </row>
    <row r="685" spans="6:9">
      <c r="F685" s="31"/>
      <c r="G685" s="31"/>
      <c r="H685" s="31"/>
      <c r="I685" s="31"/>
    </row>
    <row r="686" spans="6:9">
      <c r="F686" s="31"/>
      <c r="G686" s="31"/>
      <c r="H686" s="31"/>
      <c r="I686" s="31"/>
    </row>
    <row r="687" spans="6:9">
      <c r="F687" s="31"/>
      <c r="G687" s="31"/>
      <c r="H687" s="31"/>
      <c r="I687" s="31"/>
    </row>
    <row r="688" spans="6:9">
      <c r="F688" s="31"/>
      <c r="G688" s="31"/>
      <c r="H688" s="31"/>
      <c r="I688" s="31"/>
    </row>
    <row r="689" spans="6:9">
      <c r="F689" s="31"/>
      <c r="G689" s="31"/>
      <c r="H689" s="31"/>
      <c r="I689" s="31"/>
    </row>
    <row r="690" spans="6:9">
      <c r="F690" s="31"/>
      <c r="G690" s="31"/>
      <c r="H690" s="31"/>
      <c r="I690" s="31"/>
    </row>
    <row r="691" spans="6:9">
      <c r="F691" s="31"/>
      <c r="G691" s="31"/>
      <c r="H691" s="31"/>
      <c r="I691" s="31"/>
    </row>
    <row r="692" spans="6:9">
      <c r="F692" s="31"/>
      <c r="G692" s="31"/>
      <c r="H692" s="31"/>
      <c r="I692" s="31"/>
    </row>
    <row r="693" spans="6:9">
      <c r="F693" s="31"/>
      <c r="G693" s="31"/>
      <c r="H693" s="31"/>
      <c r="I693" s="31"/>
    </row>
    <row r="694" spans="6:9">
      <c r="F694" s="31"/>
      <c r="G694" s="31"/>
      <c r="H694" s="31"/>
      <c r="I694" s="31"/>
    </row>
    <row r="695" spans="6:9">
      <c r="F695" s="31"/>
      <c r="G695" s="31"/>
      <c r="H695" s="31"/>
      <c r="I695" s="31"/>
    </row>
    <row r="696" spans="6:9">
      <c r="F696" s="31"/>
      <c r="G696" s="31"/>
      <c r="H696" s="31"/>
      <c r="I696" s="31"/>
    </row>
    <row r="697" spans="6:9">
      <c r="F697" s="31"/>
      <c r="G697" s="31"/>
      <c r="H697" s="31"/>
      <c r="I697" s="31"/>
    </row>
    <row r="698" spans="6:9">
      <c r="F698" s="31"/>
      <c r="G698" s="31"/>
      <c r="H698" s="31"/>
      <c r="I698" s="31"/>
    </row>
    <row r="699" spans="6:9">
      <c r="F699" s="31"/>
      <c r="G699" s="31"/>
      <c r="H699" s="31"/>
      <c r="I699" s="31"/>
    </row>
    <row r="700" spans="6:9">
      <c r="F700" s="31"/>
      <c r="G700" s="31"/>
      <c r="H700" s="31"/>
      <c r="I700" s="31"/>
    </row>
    <row r="701" spans="6:9">
      <c r="F701" s="31"/>
      <c r="G701" s="31"/>
      <c r="H701" s="31"/>
      <c r="I701" s="31"/>
    </row>
    <row r="702" spans="6:9">
      <c r="F702" s="31"/>
      <c r="G702" s="31"/>
      <c r="H702" s="31"/>
      <c r="I702" s="31"/>
    </row>
    <row r="703" spans="6:9">
      <c r="F703" s="31"/>
      <c r="G703" s="31"/>
      <c r="H703" s="31"/>
      <c r="I703" s="31"/>
    </row>
    <row r="704" spans="6:9">
      <c r="F704" s="31"/>
      <c r="G704" s="31"/>
      <c r="H704" s="31"/>
      <c r="I704" s="31"/>
    </row>
    <row r="705" spans="6:9">
      <c r="F705" s="31"/>
      <c r="G705" s="31"/>
      <c r="H705" s="31"/>
      <c r="I705" s="31"/>
    </row>
    <row r="706" spans="6:9">
      <c r="F706" s="31"/>
      <c r="G706" s="31"/>
      <c r="H706" s="31"/>
      <c r="I706" s="31"/>
    </row>
    <row r="707" spans="6:9">
      <c r="F707" s="31"/>
      <c r="G707" s="31"/>
      <c r="H707" s="31"/>
      <c r="I707" s="31"/>
    </row>
    <row r="708" spans="6:9">
      <c r="F708" s="31"/>
      <c r="G708" s="31"/>
      <c r="H708" s="31"/>
      <c r="I708" s="31"/>
    </row>
    <row r="709" spans="6:9">
      <c r="F709" s="31"/>
      <c r="G709" s="31"/>
      <c r="H709" s="31"/>
      <c r="I709" s="31"/>
    </row>
    <row r="710" spans="6:9">
      <c r="F710" s="31"/>
      <c r="G710" s="31"/>
      <c r="H710" s="31"/>
      <c r="I710" s="31"/>
    </row>
    <row r="711" spans="6:9">
      <c r="F711" s="31"/>
      <c r="G711" s="31"/>
      <c r="H711" s="31"/>
      <c r="I711" s="31"/>
    </row>
    <row r="712" spans="6:9">
      <c r="F712" s="31"/>
      <c r="G712" s="31"/>
      <c r="H712" s="31"/>
      <c r="I712" s="31"/>
    </row>
    <row r="713" spans="6:9">
      <c r="F713" s="31"/>
      <c r="G713" s="31"/>
      <c r="H713" s="31"/>
      <c r="I713" s="31"/>
    </row>
    <row r="714" spans="6:9">
      <c r="F714" s="31"/>
      <c r="G714" s="31"/>
      <c r="H714" s="31"/>
      <c r="I714" s="31"/>
    </row>
    <row r="715" spans="6:9">
      <c r="F715" s="31"/>
      <c r="G715" s="31"/>
      <c r="H715" s="31"/>
      <c r="I715" s="31"/>
    </row>
    <row r="716" spans="6:9">
      <c r="F716" s="31"/>
      <c r="G716" s="31"/>
      <c r="H716" s="31"/>
      <c r="I716" s="31"/>
    </row>
    <row r="717" spans="6:9">
      <c r="F717" s="31"/>
      <c r="G717" s="31"/>
      <c r="H717" s="31"/>
      <c r="I717" s="31"/>
    </row>
    <row r="718" spans="6:9">
      <c r="F718" s="31"/>
      <c r="G718" s="31"/>
      <c r="H718" s="31"/>
      <c r="I718" s="31"/>
    </row>
    <row r="719" spans="6:9">
      <c r="F719" s="31"/>
      <c r="G719" s="31"/>
      <c r="H719" s="31"/>
      <c r="I719" s="31"/>
    </row>
    <row r="720" spans="6:9">
      <c r="F720" s="31"/>
      <c r="G720" s="31"/>
      <c r="H720" s="31"/>
      <c r="I720" s="31"/>
    </row>
    <row r="721" spans="6:9">
      <c r="F721" s="31"/>
      <c r="G721" s="31"/>
      <c r="H721" s="31"/>
      <c r="I721" s="31"/>
    </row>
    <row r="722" spans="6:9">
      <c r="F722" s="31"/>
      <c r="G722" s="31"/>
      <c r="H722" s="31"/>
      <c r="I722" s="31"/>
    </row>
    <row r="723" spans="6:9">
      <c r="F723" s="31"/>
      <c r="G723" s="31"/>
      <c r="H723" s="31"/>
      <c r="I723" s="31"/>
    </row>
    <row r="724" spans="6:9">
      <c r="F724" s="31"/>
      <c r="G724" s="31"/>
      <c r="H724" s="31"/>
      <c r="I724" s="31"/>
    </row>
    <row r="725" spans="6:9">
      <c r="F725" s="31"/>
      <c r="G725" s="31"/>
      <c r="H725" s="31"/>
      <c r="I725" s="31"/>
    </row>
    <row r="726" spans="6:9">
      <c r="F726" s="31"/>
      <c r="G726" s="31"/>
      <c r="H726" s="31"/>
      <c r="I726" s="31"/>
    </row>
    <row r="727" spans="6:9">
      <c r="F727" s="31"/>
      <c r="G727" s="31"/>
      <c r="H727" s="31"/>
      <c r="I727" s="31"/>
    </row>
    <row r="728" spans="6:9">
      <c r="F728" s="31"/>
      <c r="G728" s="31"/>
      <c r="H728" s="31"/>
      <c r="I728" s="31"/>
    </row>
    <row r="729" spans="6:9">
      <c r="F729" s="31"/>
      <c r="G729" s="31"/>
      <c r="H729" s="31"/>
      <c r="I729" s="31"/>
    </row>
    <row r="730" spans="6:9">
      <c r="F730" s="31"/>
      <c r="G730" s="31"/>
      <c r="H730" s="31"/>
      <c r="I730" s="31"/>
    </row>
    <row r="731" spans="6:9">
      <c r="F731" s="31"/>
      <c r="G731" s="31"/>
      <c r="H731" s="31"/>
      <c r="I731" s="31"/>
    </row>
    <row r="732" spans="6:9">
      <c r="F732" s="31"/>
      <c r="G732" s="31"/>
      <c r="H732" s="31"/>
      <c r="I732" s="31"/>
    </row>
    <row r="733" spans="6:9">
      <c r="F733" s="31"/>
      <c r="G733" s="31"/>
      <c r="H733" s="31"/>
      <c r="I733" s="31"/>
    </row>
    <row r="734" spans="6:9">
      <c r="F734" s="31"/>
      <c r="G734" s="31"/>
      <c r="H734" s="31"/>
      <c r="I734" s="31"/>
    </row>
    <row r="735" spans="6:9">
      <c r="F735" s="31"/>
      <c r="G735" s="31"/>
      <c r="H735" s="31"/>
      <c r="I735" s="31"/>
    </row>
    <row r="736" spans="6:9">
      <c r="F736" s="31"/>
      <c r="G736" s="31"/>
      <c r="H736" s="31"/>
      <c r="I736" s="31"/>
    </row>
    <row r="737" spans="6:9">
      <c r="F737" s="31"/>
      <c r="G737" s="31"/>
      <c r="H737" s="31"/>
      <c r="I737" s="31"/>
    </row>
    <row r="738" spans="6:9">
      <c r="F738" s="31"/>
      <c r="G738" s="31"/>
      <c r="H738" s="31"/>
      <c r="I738" s="31"/>
    </row>
    <row r="739" spans="6:9">
      <c r="F739" s="31"/>
      <c r="G739" s="31"/>
      <c r="H739" s="31"/>
      <c r="I739" s="31"/>
    </row>
    <row r="740" spans="6:9">
      <c r="F740" s="31"/>
      <c r="G740" s="31"/>
      <c r="H740" s="31"/>
      <c r="I740" s="31"/>
    </row>
    <row r="741" spans="6:9">
      <c r="F741" s="31"/>
      <c r="G741" s="31"/>
      <c r="H741" s="31"/>
      <c r="I741" s="31"/>
    </row>
    <row r="742" spans="6:9">
      <c r="F742" s="31"/>
      <c r="G742" s="31"/>
      <c r="H742" s="31"/>
      <c r="I742" s="31"/>
    </row>
    <row r="743" spans="6:9">
      <c r="F743" s="31"/>
      <c r="G743" s="31"/>
      <c r="H743" s="31"/>
      <c r="I743" s="31"/>
    </row>
    <row r="744" spans="6:9">
      <c r="F744" s="31"/>
      <c r="G744" s="31"/>
      <c r="H744" s="31"/>
      <c r="I744" s="31"/>
    </row>
    <row r="745" spans="6:9">
      <c r="F745" s="31"/>
      <c r="G745" s="31"/>
      <c r="H745" s="31"/>
      <c r="I745" s="31"/>
    </row>
    <row r="746" spans="6:9">
      <c r="F746" s="31"/>
      <c r="G746" s="31"/>
      <c r="H746" s="31"/>
      <c r="I746" s="31"/>
    </row>
    <row r="747" spans="6:9">
      <c r="F747" s="31"/>
      <c r="G747" s="31"/>
      <c r="H747" s="31"/>
      <c r="I747" s="31"/>
    </row>
    <row r="748" spans="6:9">
      <c r="F748" s="31"/>
      <c r="G748" s="31"/>
      <c r="H748" s="31"/>
      <c r="I748" s="31"/>
    </row>
    <row r="749" spans="6:9">
      <c r="F749" s="31"/>
      <c r="G749" s="31"/>
      <c r="H749" s="31"/>
      <c r="I749" s="31"/>
    </row>
    <row r="750" spans="6:9">
      <c r="F750" s="31"/>
      <c r="G750" s="31"/>
      <c r="H750" s="31"/>
      <c r="I750" s="31"/>
    </row>
    <row r="751" spans="6:9">
      <c r="F751" s="31"/>
      <c r="G751" s="31"/>
      <c r="H751" s="31"/>
      <c r="I751" s="31"/>
    </row>
    <row r="752" spans="6:9">
      <c r="F752" s="31"/>
      <c r="G752" s="31"/>
      <c r="H752" s="31"/>
      <c r="I752" s="31"/>
    </row>
    <row r="753" spans="6:9">
      <c r="F753" s="31"/>
      <c r="G753" s="31"/>
      <c r="H753" s="31"/>
      <c r="I753" s="31"/>
    </row>
    <row r="754" spans="6:9">
      <c r="F754" s="31"/>
      <c r="G754" s="31"/>
      <c r="H754" s="31"/>
      <c r="I754" s="31"/>
    </row>
    <row r="755" spans="6:9">
      <c r="F755" s="31"/>
      <c r="G755" s="31"/>
      <c r="H755" s="31"/>
      <c r="I755" s="31"/>
    </row>
    <row r="756" spans="6:9">
      <c r="F756" s="31"/>
      <c r="G756" s="31"/>
      <c r="H756" s="31"/>
      <c r="I756" s="31"/>
    </row>
    <row r="757" spans="6:9">
      <c r="F757" s="31"/>
      <c r="G757" s="31"/>
      <c r="H757" s="31"/>
      <c r="I757" s="31"/>
    </row>
    <row r="758" spans="6:9">
      <c r="F758" s="31"/>
      <c r="G758" s="31"/>
      <c r="H758" s="31"/>
      <c r="I758" s="31"/>
    </row>
    <row r="759" spans="6:9">
      <c r="F759" s="31"/>
      <c r="G759" s="31"/>
      <c r="H759" s="31"/>
      <c r="I759" s="31"/>
    </row>
    <row r="760" spans="6:9">
      <c r="F760" s="31"/>
      <c r="G760" s="31"/>
      <c r="H760" s="31"/>
      <c r="I760" s="31"/>
    </row>
    <row r="761" spans="6:9">
      <c r="F761" s="31"/>
      <c r="G761" s="31"/>
      <c r="H761" s="31"/>
      <c r="I761" s="31"/>
    </row>
    <row r="762" spans="6:9">
      <c r="F762" s="31"/>
      <c r="G762" s="31"/>
      <c r="H762" s="31"/>
      <c r="I762" s="31"/>
    </row>
    <row r="763" spans="6:9">
      <c r="F763" s="31"/>
      <c r="G763" s="31"/>
      <c r="H763" s="31"/>
      <c r="I763" s="31"/>
    </row>
    <row r="764" spans="6:9">
      <c r="F764" s="31"/>
      <c r="G764" s="31"/>
      <c r="H764" s="31"/>
      <c r="I764" s="31"/>
    </row>
    <row r="765" spans="6:9">
      <c r="F765" s="31"/>
      <c r="G765" s="31"/>
      <c r="H765" s="31"/>
      <c r="I765" s="31"/>
    </row>
    <row r="766" spans="6:9">
      <c r="F766" s="31"/>
      <c r="G766" s="31"/>
      <c r="H766" s="31"/>
      <c r="I766" s="31"/>
    </row>
    <row r="767" spans="6:9">
      <c r="F767" s="31"/>
      <c r="G767" s="31"/>
      <c r="H767" s="31"/>
      <c r="I767" s="31"/>
    </row>
    <row r="768" spans="6:9">
      <c r="F768" s="31"/>
      <c r="G768" s="31"/>
      <c r="H768" s="31"/>
      <c r="I768" s="31"/>
    </row>
    <row r="769" spans="6:9">
      <c r="F769" s="31"/>
      <c r="G769" s="31"/>
      <c r="H769" s="31"/>
      <c r="I769" s="31"/>
    </row>
    <row r="770" spans="6:9">
      <c r="F770" s="31"/>
      <c r="G770" s="31"/>
      <c r="H770" s="31"/>
      <c r="I770" s="31"/>
    </row>
    <row r="771" spans="6:9">
      <c r="F771" s="31"/>
      <c r="G771" s="31"/>
      <c r="H771" s="31"/>
      <c r="I771" s="31"/>
    </row>
    <row r="772" spans="6:9">
      <c r="F772" s="31"/>
      <c r="G772" s="31"/>
      <c r="H772" s="31"/>
      <c r="I772" s="31"/>
    </row>
    <row r="773" spans="6:9">
      <c r="F773" s="31"/>
      <c r="G773" s="31"/>
      <c r="H773" s="31"/>
      <c r="I773" s="31"/>
    </row>
    <row r="774" spans="6:9">
      <c r="F774" s="31"/>
      <c r="G774" s="31"/>
      <c r="H774" s="31"/>
      <c r="I774" s="31"/>
    </row>
    <row r="775" spans="6:9">
      <c r="F775" s="31"/>
      <c r="G775" s="31"/>
      <c r="H775" s="31"/>
      <c r="I775" s="31"/>
    </row>
    <row r="776" spans="6:9">
      <c r="F776" s="31"/>
      <c r="G776" s="31"/>
      <c r="H776" s="31"/>
      <c r="I776" s="31"/>
    </row>
    <row r="777" spans="6:9">
      <c r="F777" s="31"/>
      <c r="G777" s="31"/>
      <c r="H777" s="31"/>
      <c r="I777" s="31"/>
    </row>
    <row r="778" spans="6:9">
      <c r="F778" s="31"/>
      <c r="G778" s="31"/>
      <c r="H778" s="31"/>
      <c r="I778" s="31"/>
    </row>
    <row r="779" spans="6:9">
      <c r="F779" s="31"/>
      <c r="G779" s="31"/>
      <c r="H779" s="31"/>
      <c r="I779" s="31"/>
    </row>
    <row r="780" spans="6:9">
      <c r="F780" s="31"/>
      <c r="G780" s="31"/>
      <c r="H780" s="31"/>
      <c r="I780" s="31"/>
    </row>
    <row r="781" spans="6:9">
      <c r="F781" s="31"/>
      <c r="G781" s="31"/>
      <c r="H781" s="31"/>
      <c r="I781" s="31"/>
    </row>
    <row r="782" spans="6:9">
      <c r="F782" s="31"/>
      <c r="G782" s="31"/>
      <c r="H782" s="31"/>
      <c r="I782" s="31"/>
    </row>
    <row r="783" spans="6:9">
      <c r="F783" s="31"/>
      <c r="G783" s="31"/>
      <c r="H783" s="31"/>
      <c r="I783" s="31"/>
    </row>
    <row r="784" spans="6:9">
      <c r="F784" s="31"/>
      <c r="G784" s="31"/>
      <c r="H784" s="31"/>
      <c r="I784" s="31"/>
    </row>
    <row r="785" spans="6:9">
      <c r="F785" s="31"/>
      <c r="G785" s="31"/>
      <c r="H785" s="31"/>
      <c r="I785" s="31"/>
    </row>
    <row r="786" spans="6:9">
      <c r="F786" s="31"/>
      <c r="G786" s="31"/>
      <c r="H786" s="31"/>
      <c r="I786" s="31"/>
    </row>
    <row r="787" spans="6:9">
      <c r="F787" s="31"/>
      <c r="G787" s="31"/>
      <c r="H787" s="31"/>
      <c r="I787" s="31"/>
    </row>
    <row r="788" spans="6:9">
      <c r="F788" s="31"/>
      <c r="G788" s="31"/>
      <c r="H788" s="31"/>
      <c r="I788" s="31"/>
    </row>
    <row r="789" spans="6:9">
      <c r="F789" s="31"/>
      <c r="G789" s="31"/>
      <c r="H789" s="31"/>
      <c r="I789" s="31"/>
    </row>
    <row r="790" spans="6:9">
      <c r="F790" s="31"/>
      <c r="G790" s="31"/>
      <c r="H790" s="31"/>
      <c r="I790" s="31"/>
    </row>
    <row r="791" spans="6:9">
      <c r="F791" s="31"/>
      <c r="G791" s="31"/>
      <c r="H791" s="31"/>
      <c r="I791" s="31"/>
    </row>
    <row r="792" spans="6:9">
      <c r="F792" s="31"/>
      <c r="G792" s="31"/>
      <c r="H792" s="31"/>
      <c r="I792" s="31"/>
    </row>
    <row r="793" spans="6:9">
      <c r="F793" s="31"/>
      <c r="G793" s="31"/>
      <c r="H793" s="31"/>
      <c r="I793" s="31"/>
    </row>
    <row r="794" spans="6:9">
      <c r="F794" s="31"/>
      <c r="G794" s="31"/>
      <c r="H794" s="31"/>
      <c r="I794" s="31"/>
    </row>
    <row r="795" spans="6:9">
      <c r="F795" s="31"/>
      <c r="G795" s="31"/>
      <c r="H795" s="31"/>
      <c r="I795" s="31"/>
    </row>
    <row r="796" spans="6:9">
      <c r="F796" s="31"/>
      <c r="G796" s="31"/>
      <c r="H796" s="31"/>
      <c r="I796" s="31"/>
    </row>
    <row r="797" spans="6:9">
      <c r="F797" s="31"/>
      <c r="G797" s="31"/>
      <c r="H797" s="31"/>
      <c r="I797" s="31"/>
    </row>
    <row r="798" spans="6:9">
      <c r="F798" s="31"/>
      <c r="G798" s="31"/>
      <c r="H798" s="31"/>
      <c r="I798" s="31"/>
    </row>
    <row r="799" spans="6:9">
      <c r="F799" s="31"/>
      <c r="G799" s="31"/>
      <c r="H799" s="31"/>
      <c r="I799" s="31"/>
    </row>
    <row r="800" spans="6:9">
      <c r="F800" s="31"/>
      <c r="G800" s="31"/>
      <c r="H800" s="31"/>
      <c r="I800" s="31"/>
    </row>
    <row r="801" spans="6:9">
      <c r="F801" s="31"/>
      <c r="G801" s="31"/>
      <c r="H801" s="31"/>
      <c r="I801" s="31"/>
    </row>
    <row r="802" spans="6:9">
      <c r="F802" s="31"/>
      <c r="G802" s="31"/>
      <c r="H802" s="31"/>
      <c r="I802" s="31"/>
    </row>
    <row r="803" spans="6:9">
      <c r="F803" s="31"/>
      <c r="G803" s="31"/>
      <c r="H803" s="31"/>
      <c r="I803" s="31"/>
    </row>
    <row r="804" spans="6:9">
      <c r="F804" s="31"/>
      <c r="G804" s="31"/>
      <c r="H804" s="31"/>
      <c r="I804" s="31"/>
    </row>
    <row r="805" spans="6:9">
      <c r="F805" s="31"/>
      <c r="G805" s="31"/>
      <c r="H805" s="31"/>
      <c r="I805" s="31"/>
    </row>
    <row r="806" spans="6:9">
      <c r="F806" s="31"/>
      <c r="G806" s="31"/>
      <c r="H806" s="31"/>
      <c r="I806" s="31"/>
    </row>
    <row r="807" spans="6:9">
      <c r="F807" s="31"/>
      <c r="G807" s="31"/>
      <c r="H807" s="31"/>
      <c r="I807" s="31"/>
    </row>
    <row r="808" spans="6:9">
      <c r="F808" s="31"/>
      <c r="G808" s="31"/>
      <c r="H808" s="31"/>
      <c r="I808" s="31"/>
    </row>
    <row r="809" spans="6:9">
      <c r="F809" s="31"/>
      <c r="G809" s="31"/>
      <c r="H809" s="31"/>
      <c r="I809" s="31"/>
    </row>
    <row r="810" spans="6:9">
      <c r="F810" s="31"/>
      <c r="G810" s="31"/>
      <c r="H810" s="31"/>
      <c r="I810" s="31"/>
    </row>
    <row r="811" spans="6:9">
      <c r="F811" s="31"/>
      <c r="G811" s="31"/>
      <c r="H811" s="31"/>
      <c r="I811" s="31"/>
    </row>
    <row r="812" spans="6:9">
      <c r="F812" s="31"/>
      <c r="G812" s="31"/>
      <c r="H812" s="31"/>
      <c r="I812" s="31"/>
    </row>
    <row r="813" spans="6:9">
      <c r="F813" s="31"/>
      <c r="G813" s="31"/>
      <c r="H813" s="31"/>
      <c r="I813" s="31"/>
    </row>
    <row r="814" spans="6:9">
      <c r="F814" s="31"/>
      <c r="G814" s="31"/>
      <c r="H814" s="31"/>
      <c r="I814" s="31"/>
    </row>
    <row r="815" spans="6:9">
      <c r="F815" s="31"/>
      <c r="G815" s="31"/>
      <c r="H815" s="31"/>
      <c r="I815" s="31"/>
    </row>
    <row r="816" spans="6:9">
      <c r="F816" s="31"/>
      <c r="G816" s="31"/>
      <c r="H816" s="31"/>
      <c r="I816" s="31"/>
    </row>
    <row r="817" spans="6:9">
      <c r="F817" s="31"/>
      <c r="G817" s="31"/>
      <c r="H817" s="31"/>
      <c r="I817" s="31"/>
    </row>
    <row r="818" spans="6:9">
      <c r="F818" s="31"/>
      <c r="G818" s="31"/>
      <c r="H818" s="31"/>
      <c r="I818" s="31"/>
    </row>
    <row r="819" spans="6:9">
      <c r="F819" s="31"/>
      <c r="G819" s="31"/>
      <c r="H819" s="31"/>
      <c r="I819" s="31"/>
    </row>
    <row r="820" spans="6:9">
      <c r="F820" s="31"/>
      <c r="G820" s="31"/>
      <c r="H820" s="31"/>
      <c r="I820" s="31"/>
    </row>
    <row r="821" spans="6:9">
      <c r="F821" s="31"/>
      <c r="G821" s="31"/>
      <c r="H821" s="31"/>
      <c r="I821" s="31"/>
    </row>
    <row r="822" spans="6:9">
      <c r="F822" s="31"/>
      <c r="G822" s="31"/>
      <c r="H822" s="31"/>
      <c r="I822" s="31"/>
    </row>
    <row r="823" spans="6:9">
      <c r="F823" s="31"/>
      <c r="G823" s="31"/>
      <c r="H823" s="31"/>
      <c r="I823" s="31"/>
    </row>
    <row r="824" spans="6:9">
      <c r="F824" s="31"/>
      <c r="G824" s="31"/>
      <c r="H824" s="31"/>
      <c r="I824" s="31"/>
    </row>
    <row r="825" spans="6:9">
      <c r="F825" s="31"/>
      <c r="G825" s="31"/>
      <c r="H825" s="31"/>
      <c r="I825" s="31"/>
    </row>
    <row r="826" spans="6:9">
      <c r="F826" s="31"/>
      <c r="G826" s="31"/>
      <c r="H826" s="31"/>
      <c r="I826" s="31"/>
    </row>
    <row r="827" spans="6:9">
      <c r="F827" s="31"/>
      <c r="G827" s="31"/>
      <c r="H827" s="31"/>
      <c r="I827" s="31"/>
    </row>
    <row r="828" spans="6:9">
      <c r="F828" s="31"/>
      <c r="G828" s="31"/>
      <c r="H828" s="31"/>
      <c r="I828" s="31"/>
    </row>
    <row r="829" spans="6:9">
      <c r="F829" s="31"/>
      <c r="G829" s="31"/>
      <c r="H829" s="31"/>
      <c r="I829" s="31"/>
    </row>
    <row r="830" spans="6:9">
      <c r="F830" s="31"/>
      <c r="G830" s="31"/>
      <c r="H830" s="31"/>
      <c r="I830" s="31"/>
    </row>
    <row r="831" spans="6:9">
      <c r="F831" s="31"/>
      <c r="G831" s="31"/>
      <c r="H831" s="31"/>
      <c r="I831" s="31"/>
    </row>
    <row r="832" spans="6:9">
      <c r="F832" s="31"/>
      <c r="G832" s="31"/>
      <c r="H832" s="31"/>
      <c r="I832" s="31"/>
    </row>
    <row r="833" spans="6:9">
      <c r="F833" s="31"/>
      <c r="G833" s="31"/>
      <c r="H833" s="31"/>
      <c r="I833" s="31"/>
    </row>
    <row r="834" spans="6:9">
      <c r="F834" s="31"/>
      <c r="G834" s="31"/>
      <c r="H834" s="31"/>
      <c r="I834" s="31"/>
    </row>
    <row r="835" spans="6:9">
      <c r="F835" s="31"/>
      <c r="G835" s="31"/>
      <c r="H835" s="31"/>
      <c r="I835" s="31"/>
    </row>
    <row r="836" spans="6:9">
      <c r="F836" s="31"/>
      <c r="G836" s="31"/>
      <c r="H836" s="31"/>
      <c r="I836" s="31"/>
    </row>
    <row r="837" spans="6:9">
      <c r="F837" s="31"/>
      <c r="G837" s="31"/>
      <c r="H837" s="31"/>
      <c r="I837" s="31"/>
    </row>
    <row r="838" spans="6:9">
      <c r="F838" s="31"/>
      <c r="G838" s="31"/>
      <c r="H838" s="31"/>
      <c r="I838" s="31"/>
    </row>
    <row r="839" spans="6:9">
      <c r="F839" s="31"/>
      <c r="G839" s="31"/>
      <c r="H839" s="31"/>
      <c r="I839" s="31"/>
    </row>
    <row r="840" spans="6:9">
      <c r="F840" s="31"/>
      <c r="G840" s="31"/>
      <c r="H840" s="31"/>
      <c r="I840" s="31"/>
    </row>
    <row r="841" spans="6:9">
      <c r="F841" s="31"/>
      <c r="G841" s="31"/>
      <c r="H841" s="31"/>
      <c r="I841" s="31"/>
    </row>
    <row r="842" spans="6:9">
      <c r="F842" s="31"/>
      <c r="G842" s="31"/>
      <c r="H842" s="31"/>
      <c r="I842" s="31"/>
    </row>
    <row r="843" spans="6:9">
      <c r="F843" s="31"/>
      <c r="G843" s="31"/>
      <c r="H843" s="31"/>
      <c r="I843" s="31"/>
    </row>
    <row r="844" spans="6:9">
      <c r="F844" s="31"/>
      <c r="G844" s="31"/>
      <c r="H844" s="31"/>
      <c r="I844" s="31"/>
    </row>
    <row r="845" spans="6:9">
      <c r="F845" s="31"/>
      <c r="G845" s="31"/>
      <c r="H845" s="31"/>
      <c r="I845" s="31"/>
    </row>
    <row r="846" spans="6:9">
      <c r="F846" s="31"/>
      <c r="G846" s="31"/>
      <c r="H846" s="31"/>
      <c r="I846" s="31"/>
    </row>
    <row r="847" spans="6:9">
      <c r="F847" s="31"/>
      <c r="G847" s="31"/>
      <c r="H847" s="31"/>
      <c r="I847" s="31"/>
    </row>
    <row r="848" spans="6:9">
      <c r="F848" s="31"/>
      <c r="G848" s="31"/>
      <c r="H848" s="31"/>
      <c r="I848" s="31"/>
    </row>
    <row r="849" spans="6:9">
      <c r="F849" s="31"/>
      <c r="G849" s="31"/>
      <c r="H849" s="31"/>
      <c r="I849" s="31"/>
    </row>
    <row r="850" spans="6:9">
      <c r="F850" s="31"/>
      <c r="G850" s="31"/>
      <c r="H850" s="31"/>
      <c r="I850" s="31"/>
    </row>
    <row r="851" spans="6:9">
      <c r="F851" s="31"/>
      <c r="G851" s="31"/>
      <c r="H851" s="31"/>
      <c r="I851" s="31"/>
    </row>
    <row r="852" spans="6:9">
      <c r="F852" s="31"/>
      <c r="G852" s="31"/>
      <c r="H852" s="31"/>
      <c r="I852" s="31"/>
    </row>
    <row r="853" spans="6:9">
      <c r="F853" s="31"/>
      <c r="G853" s="31"/>
      <c r="H853" s="31"/>
      <c r="I853" s="31"/>
    </row>
    <row r="854" spans="6:9">
      <c r="F854" s="31"/>
      <c r="G854" s="31"/>
      <c r="H854" s="31"/>
      <c r="I854" s="31"/>
    </row>
    <row r="855" spans="6:9">
      <c r="F855" s="31"/>
      <c r="G855" s="31"/>
      <c r="H855" s="31"/>
      <c r="I855" s="31"/>
    </row>
    <row r="856" spans="6:9">
      <c r="F856" s="31"/>
      <c r="G856" s="31"/>
      <c r="H856" s="31"/>
      <c r="I856" s="31"/>
    </row>
    <row r="857" spans="6:9">
      <c r="F857" s="31"/>
      <c r="G857" s="31"/>
      <c r="H857" s="31"/>
      <c r="I857" s="31"/>
    </row>
    <row r="858" spans="6:9">
      <c r="F858" s="31"/>
      <c r="G858" s="31"/>
      <c r="H858" s="31"/>
      <c r="I858" s="31"/>
    </row>
    <row r="859" spans="6:9">
      <c r="F859" s="31"/>
      <c r="G859" s="31"/>
      <c r="H859" s="31"/>
      <c r="I859" s="31"/>
    </row>
    <row r="860" spans="6:9">
      <c r="F860" s="31"/>
      <c r="G860" s="31"/>
      <c r="H860" s="31"/>
      <c r="I860" s="31"/>
    </row>
    <row r="861" spans="6:9">
      <c r="F861" s="31"/>
      <c r="G861" s="31"/>
      <c r="H861" s="31"/>
      <c r="I861" s="31"/>
    </row>
    <row r="862" spans="6:9">
      <c r="F862" s="31"/>
      <c r="G862" s="31"/>
      <c r="H862" s="31"/>
      <c r="I862" s="31"/>
    </row>
    <row r="863" spans="6:9">
      <c r="F863" s="31"/>
      <c r="G863" s="31"/>
      <c r="H863" s="31"/>
      <c r="I863" s="31"/>
    </row>
    <row r="864" spans="6:9">
      <c r="F864" s="31"/>
      <c r="G864" s="31"/>
      <c r="H864" s="31"/>
      <c r="I864" s="31"/>
    </row>
    <row r="865" spans="6:9">
      <c r="F865" s="31"/>
      <c r="G865" s="31"/>
      <c r="H865" s="31"/>
      <c r="I865" s="31"/>
    </row>
    <row r="866" spans="6:9">
      <c r="F866" s="31"/>
      <c r="G866" s="31"/>
      <c r="H866" s="31"/>
      <c r="I866" s="31"/>
    </row>
    <row r="867" spans="6:9">
      <c r="F867" s="31"/>
      <c r="G867" s="31"/>
      <c r="H867" s="31"/>
      <c r="I867" s="31"/>
    </row>
    <row r="868" spans="6:9">
      <c r="F868" s="31"/>
      <c r="G868" s="31"/>
      <c r="H868" s="31"/>
      <c r="I868" s="31"/>
    </row>
    <row r="869" spans="6:9">
      <c r="F869" s="31"/>
      <c r="G869" s="31"/>
      <c r="H869" s="31"/>
      <c r="I869" s="31"/>
    </row>
    <row r="870" spans="6:9">
      <c r="F870" s="31"/>
      <c r="G870" s="31"/>
      <c r="H870" s="31"/>
      <c r="I870" s="31"/>
    </row>
    <row r="871" spans="6:9">
      <c r="F871" s="31"/>
      <c r="G871" s="31"/>
      <c r="H871" s="31"/>
      <c r="I871" s="31"/>
    </row>
    <row r="872" spans="6:9">
      <c r="F872" s="31"/>
      <c r="G872" s="31"/>
      <c r="H872" s="31"/>
      <c r="I872" s="31"/>
    </row>
    <row r="873" spans="6:9">
      <c r="F873" s="31"/>
      <c r="G873" s="31"/>
      <c r="H873" s="31"/>
      <c r="I873" s="31"/>
    </row>
    <row r="874" spans="6:9">
      <c r="F874" s="31"/>
      <c r="G874" s="31"/>
      <c r="H874" s="31"/>
      <c r="I874" s="31"/>
    </row>
    <row r="875" spans="6:9">
      <c r="F875" s="31"/>
      <c r="G875" s="31"/>
      <c r="H875" s="31"/>
      <c r="I875" s="31"/>
    </row>
    <row r="876" spans="6:9">
      <c r="F876" s="31"/>
      <c r="G876" s="31"/>
      <c r="H876" s="31"/>
      <c r="I876" s="31"/>
    </row>
    <row r="877" spans="6:9">
      <c r="F877" s="31"/>
      <c r="G877" s="31"/>
      <c r="H877" s="31"/>
      <c r="I877" s="31"/>
    </row>
    <row r="878" spans="6:9">
      <c r="F878" s="31"/>
      <c r="G878" s="31"/>
      <c r="H878" s="31"/>
      <c r="I878" s="31"/>
    </row>
    <row r="879" spans="6:9">
      <c r="F879" s="31"/>
      <c r="G879" s="31"/>
      <c r="H879" s="31"/>
      <c r="I879" s="31"/>
    </row>
    <row r="880" spans="6:9">
      <c r="F880" s="31"/>
      <c r="G880" s="31"/>
      <c r="H880" s="31"/>
      <c r="I880" s="31"/>
    </row>
    <row r="881" spans="6:9">
      <c r="F881" s="31"/>
      <c r="G881" s="31"/>
      <c r="H881" s="31"/>
      <c r="I881" s="31"/>
    </row>
    <row r="882" spans="6:9">
      <c r="F882" s="31"/>
      <c r="G882" s="31"/>
      <c r="H882" s="31"/>
      <c r="I882" s="31"/>
    </row>
    <row r="883" spans="6:9">
      <c r="F883" s="31"/>
      <c r="G883" s="31"/>
      <c r="H883" s="31"/>
      <c r="I883" s="31"/>
    </row>
    <row r="884" spans="6:9">
      <c r="F884" s="31"/>
      <c r="G884" s="31"/>
      <c r="H884" s="31"/>
      <c r="I884" s="31"/>
    </row>
    <row r="885" spans="6:9">
      <c r="F885" s="31"/>
      <c r="G885" s="31"/>
      <c r="H885" s="31"/>
      <c r="I885" s="31"/>
    </row>
    <row r="886" spans="6:9">
      <c r="F886" s="31"/>
      <c r="G886" s="31"/>
      <c r="H886" s="31"/>
      <c r="I886" s="31"/>
    </row>
    <row r="887" spans="6:9">
      <c r="F887" s="31"/>
      <c r="G887" s="31"/>
      <c r="H887" s="31"/>
      <c r="I887" s="31"/>
    </row>
    <row r="888" spans="6:9">
      <c r="F888" s="31"/>
      <c r="G888" s="31"/>
      <c r="H888" s="31"/>
      <c r="I888" s="31"/>
    </row>
    <row r="889" spans="6:9">
      <c r="F889" s="31"/>
      <c r="G889" s="31"/>
      <c r="H889" s="31"/>
      <c r="I889" s="31"/>
    </row>
    <row r="890" spans="6:9">
      <c r="F890" s="31"/>
      <c r="G890" s="31"/>
      <c r="H890" s="31"/>
      <c r="I890" s="31"/>
    </row>
    <row r="891" spans="6:9">
      <c r="F891" s="31"/>
      <c r="G891" s="31"/>
      <c r="H891" s="31"/>
      <c r="I891" s="31"/>
    </row>
    <row r="892" spans="6:9">
      <c r="F892" s="31"/>
      <c r="G892" s="31"/>
      <c r="H892" s="31"/>
      <c r="I892" s="31"/>
    </row>
    <row r="893" spans="6:9">
      <c r="F893" s="31"/>
      <c r="G893" s="31"/>
      <c r="H893" s="31"/>
      <c r="I893" s="31"/>
    </row>
    <row r="894" spans="6:9">
      <c r="F894" s="31"/>
      <c r="G894" s="31"/>
      <c r="H894" s="31"/>
      <c r="I894" s="31"/>
    </row>
    <row r="895" spans="6:9">
      <c r="F895" s="31"/>
      <c r="G895" s="31"/>
      <c r="H895" s="31"/>
      <c r="I895" s="31"/>
    </row>
    <row r="896" spans="6:9">
      <c r="F896" s="31"/>
      <c r="G896" s="31"/>
      <c r="H896" s="31"/>
      <c r="I896" s="31"/>
    </row>
    <row r="897" spans="6:9">
      <c r="F897" s="31"/>
      <c r="G897" s="31"/>
      <c r="H897" s="31"/>
      <c r="I897" s="31"/>
    </row>
    <row r="898" spans="6:9">
      <c r="F898" s="31"/>
      <c r="G898" s="31"/>
      <c r="H898" s="31"/>
      <c r="I898" s="31"/>
    </row>
    <row r="899" spans="6:9">
      <c r="F899" s="31"/>
      <c r="G899" s="31"/>
      <c r="H899" s="31"/>
      <c r="I899" s="31"/>
    </row>
    <row r="900" spans="6:9">
      <c r="F900" s="31"/>
      <c r="G900" s="31"/>
      <c r="H900" s="31"/>
      <c r="I900" s="31"/>
    </row>
    <row r="901" spans="6:9">
      <c r="F901" s="31"/>
      <c r="G901" s="31"/>
      <c r="H901" s="31"/>
      <c r="I901" s="31"/>
    </row>
    <row r="902" spans="6:9">
      <c r="F902" s="31"/>
      <c r="G902" s="31"/>
      <c r="H902" s="31"/>
      <c r="I902" s="31"/>
    </row>
    <row r="903" spans="6:9">
      <c r="F903" s="31"/>
      <c r="G903" s="31"/>
      <c r="H903" s="31"/>
      <c r="I903" s="31"/>
    </row>
    <row r="904" spans="6:9">
      <c r="F904" s="31"/>
      <c r="G904" s="31"/>
      <c r="H904" s="31"/>
      <c r="I904" s="31"/>
    </row>
    <row r="905" spans="6:9">
      <c r="F905" s="31"/>
      <c r="G905" s="31"/>
      <c r="H905" s="31"/>
      <c r="I905" s="31"/>
    </row>
    <row r="906" spans="6:9">
      <c r="F906" s="31"/>
      <c r="G906" s="31"/>
      <c r="H906" s="31"/>
      <c r="I906" s="31"/>
    </row>
    <row r="907" spans="6:9">
      <c r="F907" s="31"/>
      <c r="G907" s="31"/>
      <c r="H907" s="31"/>
      <c r="I907" s="31"/>
    </row>
    <row r="908" spans="6:9">
      <c r="F908" s="31"/>
      <c r="G908" s="31"/>
      <c r="H908" s="31"/>
      <c r="I908" s="31"/>
    </row>
    <row r="909" spans="6:9">
      <c r="F909" s="31"/>
      <c r="G909" s="31"/>
      <c r="H909" s="31"/>
      <c r="I909" s="31"/>
    </row>
    <row r="910" spans="6:9">
      <c r="F910" s="31"/>
      <c r="G910" s="31"/>
      <c r="H910" s="31"/>
      <c r="I910" s="31"/>
    </row>
    <row r="911" spans="6:9">
      <c r="F911" s="31"/>
      <c r="G911" s="31"/>
      <c r="H911" s="31"/>
      <c r="I911" s="31"/>
    </row>
    <row r="912" spans="6:9">
      <c r="F912" s="31"/>
      <c r="G912" s="31"/>
      <c r="H912" s="31"/>
      <c r="I912" s="31"/>
    </row>
    <row r="913" spans="6:9">
      <c r="F913" s="31"/>
      <c r="G913" s="31"/>
      <c r="H913" s="31"/>
      <c r="I913" s="31"/>
    </row>
    <row r="914" spans="6:9">
      <c r="F914" s="31"/>
      <c r="G914" s="31"/>
      <c r="H914" s="31"/>
      <c r="I914" s="31"/>
    </row>
    <row r="915" spans="6:9">
      <c r="F915" s="31"/>
      <c r="G915" s="31"/>
      <c r="H915" s="31"/>
      <c r="I915" s="31"/>
    </row>
    <row r="916" spans="6:9">
      <c r="F916" s="31"/>
      <c r="G916" s="31"/>
      <c r="H916" s="31"/>
      <c r="I916" s="31"/>
    </row>
    <row r="917" spans="6:9">
      <c r="F917" s="31"/>
      <c r="G917" s="31"/>
      <c r="H917" s="31"/>
      <c r="I917" s="31"/>
    </row>
    <row r="918" spans="6:9">
      <c r="F918" s="31"/>
      <c r="G918" s="31"/>
      <c r="H918" s="31"/>
      <c r="I918" s="31"/>
    </row>
    <row r="919" spans="6:9">
      <c r="F919" s="31"/>
      <c r="G919" s="31"/>
      <c r="H919" s="31"/>
      <c r="I919" s="31"/>
    </row>
    <row r="920" spans="6:9">
      <c r="F920" s="31"/>
      <c r="G920" s="31"/>
      <c r="H920" s="31"/>
      <c r="I920" s="31"/>
    </row>
    <row r="921" spans="6:9">
      <c r="F921" s="31"/>
      <c r="G921" s="31"/>
      <c r="H921" s="31"/>
      <c r="I921" s="31"/>
    </row>
    <row r="922" spans="6:9">
      <c r="F922" s="31"/>
      <c r="G922" s="31"/>
      <c r="H922" s="31"/>
      <c r="I922" s="31"/>
    </row>
    <row r="923" spans="6:9">
      <c r="F923" s="31"/>
      <c r="G923" s="31"/>
      <c r="H923" s="31"/>
      <c r="I923" s="31"/>
    </row>
    <row r="924" spans="6:9">
      <c r="F924" s="31"/>
      <c r="G924" s="31"/>
      <c r="H924" s="31"/>
      <c r="I924" s="31"/>
    </row>
    <row r="925" spans="6:9">
      <c r="F925" s="31"/>
      <c r="G925" s="31"/>
      <c r="H925" s="31"/>
      <c r="I925" s="31"/>
    </row>
    <row r="926" spans="6:9">
      <c r="F926" s="31"/>
      <c r="G926" s="31"/>
      <c r="H926" s="31"/>
      <c r="I926" s="31"/>
    </row>
    <row r="927" spans="6:9">
      <c r="F927" s="31"/>
      <c r="G927" s="31"/>
      <c r="H927" s="31"/>
      <c r="I927" s="31"/>
    </row>
    <row r="928" spans="6:9">
      <c r="F928" s="31"/>
      <c r="G928" s="31"/>
      <c r="H928" s="31"/>
      <c r="I928" s="31"/>
    </row>
    <row r="929" spans="6:9">
      <c r="F929" s="31"/>
      <c r="G929" s="31"/>
      <c r="H929" s="31"/>
      <c r="I929" s="31"/>
    </row>
    <row r="930" spans="6:9">
      <c r="F930" s="31"/>
      <c r="G930" s="31"/>
      <c r="H930" s="31"/>
      <c r="I930" s="31"/>
    </row>
    <row r="931" spans="6:9">
      <c r="F931" s="31"/>
      <c r="G931" s="31"/>
      <c r="H931" s="31"/>
      <c r="I931" s="31"/>
    </row>
    <row r="932" spans="6:9">
      <c r="F932" s="31"/>
      <c r="G932" s="31"/>
      <c r="H932" s="31"/>
      <c r="I932" s="31"/>
    </row>
    <row r="933" spans="6:9">
      <c r="F933" s="31"/>
      <c r="G933" s="31"/>
      <c r="H933" s="31"/>
      <c r="I933" s="31"/>
    </row>
    <row r="934" spans="6:9">
      <c r="F934" s="31"/>
      <c r="G934" s="31"/>
      <c r="H934" s="31"/>
      <c r="I934" s="31"/>
    </row>
    <row r="935" spans="6:9">
      <c r="F935" s="31"/>
      <c r="G935" s="31"/>
      <c r="H935" s="31"/>
      <c r="I935" s="31"/>
    </row>
    <row r="936" spans="6:9">
      <c r="F936" s="31"/>
      <c r="G936" s="31"/>
      <c r="H936" s="31"/>
      <c r="I936" s="31"/>
    </row>
    <row r="937" spans="6:9">
      <c r="F937" s="31"/>
      <c r="G937" s="31"/>
      <c r="H937" s="31"/>
      <c r="I937" s="31"/>
    </row>
    <row r="938" spans="6:9">
      <c r="F938" s="31"/>
      <c r="G938" s="31"/>
      <c r="H938" s="31"/>
      <c r="I938" s="31"/>
    </row>
    <row r="939" spans="6:9">
      <c r="F939" s="31"/>
      <c r="G939" s="31"/>
      <c r="H939" s="31"/>
      <c r="I939" s="31"/>
    </row>
    <row r="940" spans="6:9">
      <c r="F940" s="31"/>
      <c r="G940" s="31"/>
      <c r="H940" s="31"/>
      <c r="I940" s="31"/>
    </row>
    <row r="941" spans="6:9">
      <c r="F941" s="31"/>
      <c r="G941" s="31"/>
      <c r="H941" s="31"/>
      <c r="I941" s="31"/>
    </row>
    <row r="942" spans="6:9">
      <c r="F942" s="31"/>
      <c r="G942" s="31"/>
      <c r="H942" s="31"/>
      <c r="I942" s="31"/>
    </row>
    <row r="943" spans="6:9">
      <c r="F943" s="31"/>
      <c r="G943" s="31"/>
      <c r="H943" s="31"/>
      <c r="I943" s="31"/>
    </row>
    <row r="944" spans="6:9">
      <c r="F944" s="31"/>
      <c r="G944" s="31"/>
      <c r="H944" s="31"/>
      <c r="I944" s="31"/>
    </row>
    <row r="945" spans="6:9">
      <c r="F945" s="31"/>
      <c r="G945" s="31"/>
      <c r="H945" s="31"/>
      <c r="I945" s="31"/>
    </row>
    <row r="946" spans="6:9">
      <c r="F946" s="31"/>
      <c r="G946" s="31"/>
      <c r="H946" s="31"/>
      <c r="I946" s="31"/>
    </row>
    <row r="947" spans="6:9">
      <c r="F947" s="31"/>
      <c r="G947" s="31"/>
      <c r="H947" s="31"/>
      <c r="I947" s="31"/>
    </row>
    <row r="948" spans="6:9">
      <c r="F948" s="31"/>
      <c r="G948" s="31"/>
      <c r="H948" s="31"/>
      <c r="I948" s="31"/>
    </row>
    <row r="949" spans="6:9">
      <c r="F949" s="31"/>
      <c r="G949" s="31"/>
      <c r="H949" s="31"/>
      <c r="I949" s="31"/>
    </row>
    <row r="950" spans="6:9">
      <c r="F950" s="31"/>
      <c r="G950" s="31"/>
      <c r="H950" s="31"/>
      <c r="I950" s="31"/>
    </row>
    <row r="951" spans="6:9">
      <c r="F951" s="31"/>
      <c r="G951" s="31"/>
      <c r="H951" s="31"/>
      <c r="I951" s="31"/>
    </row>
    <row r="952" spans="6:9">
      <c r="F952" s="31"/>
      <c r="G952" s="31"/>
      <c r="H952" s="31"/>
      <c r="I952" s="31"/>
    </row>
    <row r="953" spans="6:9">
      <c r="F953" s="31"/>
      <c r="G953" s="31"/>
      <c r="H953" s="31"/>
      <c r="I953" s="31"/>
    </row>
    <row r="954" spans="6:9">
      <c r="F954" s="31"/>
      <c r="G954" s="31"/>
      <c r="H954" s="31"/>
      <c r="I954" s="31"/>
    </row>
    <row r="955" spans="6:9">
      <c r="F955" s="31"/>
      <c r="G955" s="31"/>
      <c r="H955" s="31"/>
      <c r="I955" s="31"/>
    </row>
    <row r="956" spans="6:9">
      <c r="F956" s="31"/>
      <c r="G956" s="31"/>
      <c r="H956" s="31"/>
      <c r="I956" s="31"/>
    </row>
    <row r="957" spans="6:9">
      <c r="F957" s="31"/>
      <c r="G957" s="31"/>
      <c r="H957" s="31"/>
      <c r="I957" s="31"/>
    </row>
    <row r="958" spans="6:9">
      <c r="F958" s="31"/>
      <c r="G958" s="31"/>
      <c r="H958" s="31"/>
      <c r="I958" s="31"/>
    </row>
    <row r="959" spans="6:9">
      <c r="F959" s="31"/>
      <c r="G959" s="31"/>
      <c r="H959" s="31"/>
      <c r="I959" s="31"/>
    </row>
    <row r="960" spans="6:9">
      <c r="F960" s="31"/>
      <c r="G960" s="31"/>
      <c r="H960" s="31"/>
      <c r="I960" s="31"/>
    </row>
    <row r="961" spans="6:9">
      <c r="F961" s="31"/>
      <c r="G961" s="31"/>
      <c r="H961" s="31"/>
      <c r="I961" s="31"/>
    </row>
    <row r="962" spans="6:9">
      <c r="F962" s="31"/>
      <c r="G962" s="31"/>
      <c r="H962" s="31"/>
      <c r="I962" s="31"/>
    </row>
    <row r="963" spans="6:9">
      <c r="F963" s="31"/>
      <c r="G963" s="31"/>
      <c r="H963" s="31"/>
      <c r="I963" s="31"/>
    </row>
    <row r="964" spans="6:9">
      <c r="F964" s="31"/>
      <c r="G964" s="31"/>
      <c r="H964" s="31"/>
      <c r="I964" s="31"/>
    </row>
    <row r="965" spans="6:9">
      <c r="F965" s="31"/>
      <c r="G965" s="31"/>
      <c r="H965" s="31"/>
      <c r="I965" s="31"/>
    </row>
    <row r="966" spans="6:9">
      <c r="F966" s="31"/>
      <c r="G966" s="31"/>
      <c r="H966" s="31"/>
      <c r="I966" s="31"/>
    </row>
    <row r="967" spans="6:9">
      <c r="F967" s="31"/>
      <c r="G967" s="31"/>
      <c r="H967" s="31"/>
      <c r="I967" s="31"/>
    </row>
    <row r="968" spans="6:9">
      <c r="F968" s="31"/>
      <c r="G968" s="31"/>
      <c r="H968" s="31"/>
      <c r="I968" s="31"/>
    </row>
    <row r="969" spans="6:9">
      <c r="F969" s="31"/>
      <c r="G969" s="31"/>
      <c r="H969" s="31"/>
      <c r="I969" s="31"/>
    </row>
    <row r="970" spans="6:9">
      <c r="F970" s="31"/>
      <c r="G970" s="31"/>
      <c r="H970" s="31"/>
      <c r="I970" s="31"/>
    </row>
    <row r="971" spans="6:9">
      <c r="F971" s="31"/>
      <c r="G971" s="31"/>
      <c r="H971" s="31"/>
      <c r="I971" s="31"/>
    </row>
    <row r="972" spans="6:9">
      <c r="F972" s="31"/>
      <c r="G972" s="31"/>
      <c r="H972" s="31"/>
      <c r="I972" s="31"/>
    </row>
    <row r="973" spans="6:9">
      <c r="F973" s="31"/>
      <c r="G973" s="31"/>
      <c r="H973" s="31"/>
      <c r="I973" s="31"/>
    </row>
    <row r="974" spans="6:9">
      <c r="F974" s="31"/>
      <c r="G974" s="31"/>
      <c r="H974" s="31"/>
      <c r="I974" s="31"/>
    </row>
    <row r="975" spans="6:9">
      <c r="F975" s="31"/>
      <c r="G975" s="31"/>
      <c r="H975" s="31"/>
      <c r="I975" s="31"/>
    </row>
    <row r="976" spans="6:9">
      <c r="F976" s="31"/>
      <c r="G976" s="31"/>
      <c r="H976" s="31"/>
      <c r="I976" s="31"/>
    </row>
    <row r="977" spans="6:9">
      <c r="F977" s="31"/>
      <c r="G977" s="31"/>
      <c r="H977" s="31"/>
      <c r="I977" s="31"/>
    </row>
    <row r="978" spans="6:9">
      <c r="F978" s="31"/>
      <c r="G978" s="31"/>
      <c r="H978" s="31"/>
      <c r="I978" s="31"/>
    </row>
    <row r="979" spans="6:9">
      <c r="F979" s="31"/>
      <c r="G979" s="31"/>
      <c r="H979" s="31"/>
      <c r="I979" s="31"/>
    </row>
    <row r="980" spans="6:9">
      <c r="F980" s="31"/>
      <c r="G980" s="31"/>
      <c r="H980" s="31"/>
      <c r="I980" s="31"/>
    </row>
    <row r="981" spans="6:9">
      <c r="F981" s="31"/>
      <c r="G981" s="31"/>
      <c r="H981" s="31"/>
      <c r="I981" s="31"/>
    </row>
    <row r="982" spans="6:9">
      <c r="F982" s="31"/>
      <c r="G982" s="31"/>
      <c r="H982" s="31"/>
      <c r="I982" s="31"/>
    </row>
    <row r="983" spans="6:9">
      <c r="F983" s="31"/>
      <c r="G983" s="31"/>
      <c r="H983" s="31"/>
      <c r="I983" s="31"/>
    </row>
    <row r="984" spans="6:9">
      <c r="F984" s="31"/>
      <c r="G984" s="31"/>
      <c r="H984" s="31"/>
      <c r="I984" s="31"/>
    </row>
    <row r="985" spans="6:9">
      <c r="F985" s="31"/>
      <c r="G985" s="31"/>
      <c r="H985" s="31"/>
      <c r="I985" s="31"/>
    </row>
    <row r="986" spans="6:9">
      <c r="F986" s="31"/>
      <c r="G986" s="31"/>
      <c r="H986" s="31"/>
      <c r="I986" s="31"/>
    </row>
    <row r="987" spans="6:9">
      <c r="F987" s="31"/>
      <c r="G987" s="31"/>
      <c r="H987" s="31"/>
      <c r="I987" s="31"/>
    </row>
    <row r="988" spans="6:9">
      <c r="F988" s="31"/>
      <c r="G988" s="31"/>
      <c r="H988" s="31"/>
      <c r="I988" s="31"/>
    </row>
    <row r="989" spans="6:9">
      <c r="F989" s="31"/>
      <c r="G989" s="31"/>
      <c r="H989" s="31"/>
      <c r="I989" s="31"/>
    </row>
    <row r="990" spans="6:9">
      <c r="F990" s="31"/>
      <c r="G990" s="31"/>
      <c r="H990" s="31"/>
      <c r="I990" s="31"/>
    </row>
    <row r="991" spans="6:9">
      <c r="F991" s="31"/>
      <c r="G991" s="31"/>
      <c r="H991" s="31"/>
      <c r="I991" s="31"/>
    </row>
    <row r="992" spans="6:9">
      <c r="F992" s="31"/>
      <c r="G992" s="31"/>
      <c r="H992" s="31"/>
      <c r="I992" s="31"/>
    </row>
    <row r="993" spans="6:9">
      <c r="F993" s="31"/>
      <c r="G993" s="31"/>
      <c r="H993" s="31"/>
      <c r="I993" s="31"/>
    </row>
    <row r="994" spans="6:9">
      <c r="F994" s="31"/>
      <c r="G994" s="31"/>
      <c r="H994" s="31"/>
      <c r="I994" s="31"/>
    </row>
    <row r="995" spans="6:9">
      <c r="F995" s="31"/>
      <c r="G995" s="31"/>
      <c r="H995" s="31"/>
      <c r="I995" s="31"/>
    </row>
    <row r="996" spans="6:9">
      <c r="F996" s="31"/>
      <c r="G996" s="31"/>
      <c r="H996" s="31"/>
      <c r="I996" s="31"/>
    </row>
    <row r="997" spans="6:9">
      <c r="F997" s="31"/>
      <c r="G997" s="31"/>
      <c r="H997" s="31"/>
      <c r="I997" s="31"/>
    </row>
    <row r="998" spans="6:9">
      <c r="F998" s="31"/>
      <c r="G998" s="31"/>
      <c r="H998" s="31"/>
      <c r="I998" s="31"/>
    </row>
    <row r="999" spans="6:9">
      <c r="F999" s="31"/>
      <c r="G999" s="31"/>
      <c r="H999" s="31"/>
      <c r="I999" s="31"/>
    </row>
    <row r="1000" spans="6:9">
      <c r="F1000" s="31"/>
      <c r="G1000" s="31"/>
      <c r="H1000" s="31"/>
      <c r="I1000" s="31"/>
    </row>
    <row r="1001" spans="6:9">
      <c r="F1001" s="31"/>
      <c r="G1001" s="31"/>
      <c r="H1001" s="31"/>
      <c r="I1001" s="31"/>
    </row>
    <row r="1002" spans="6:9">
      <c r="F1002" s="31"/>
      <c r="G1002" s="31"/>
      <c r="H1002" s="31"/>
      <c r="I1002" s="31"/>
    </row>
    <row r="1003" spans="6:9">
      <c r="F1003" s="31"/>
      <c r="G1003" s="31"/>
      <c r="H1003" s="31"/>
      <c r="I1003" s="31"/>
    </row>
    <row r="1004" spans="6:9">
      <c r="F1004" s="31"/>
      <c r="G1004" s="31"/>
      <c r="H1004" s="31"/>
      <c r="I1004" s="31"/>
    </row>
    <row r="1005" spans="6:9">
      <c r="F1005" s="31"/>
      <c r="G1005" s="31"/>
      <c r="H1005" s="31"/>
      <c r="I1005" s="31"/>
    </row>
    <row r="1006" spans="6:9">
      <c r="F1006" s="31"/>
      <c r="G1006" s="31"/>
      <c r="H1006" s="31"/>
      <c r="I1006" s="31"/>
    </row>
    <row r="1007" spans="6:9">
      <c r="F1007" s="31"/>
      <c r="G1007" s="31"/>
      <c r="H1007" s="31"/>
      <c r="I1007" s="31"/>
    </row>
    <row r="1008" spans="6:9">
      <c r="F1008" s="31"/>
      <c r="G1008" s="31"/>
      <c r="H1008" s="31"/>
      <c r="I1008" s="31"/>
    </row>
    <row r="1009" spans="6:9">
      <c r="F1009" s="31"/>
      <c r="G1009" s="31"/>
      <c r="H1009" s="31"/>
      <c r="I1009" s="31"/>
    </row>
    <row r="1010" spans="6:9">
      <c r="F1010" s="31"/>
      <c r="G1010" s="31"/>
      <c r="H1010" s="31"/>
      <c r="I1010" s="31"/>
    </row>
    <row r="1011" spans="6:9">
      <c r="F1011" s="31"/>
      <c r="G1011" s="31"/>
      <c r="H1011" s="31"/>
      <c r="I1011" s="31"/>
    </row>
    <row r="1012" spans="6:9">
      <c r="F1012" s="31"/>
      <c r="G1012" s="31"/>
      <c r="H1012" s="31"/>
      <c r="I1012" s="31"/>
    </row>
    <row r="1013" spans="6:9">
      <c r="F1013" s="31"/>
      <c r="G1013" s="31"/>
      <c r="H1013" s="31"/>
      <c r="I1013" s="31"/>
    </row>
    <row r="1014" spans="6:9">
      <c r="F1014" s="31"/>
      <c r="G1014" s="31"/>
      <c r="H1014" s="31"/>
      <c r="I1014" s="31"/>
    </row>
    <row r="1015" spans="6:9">
      <c r="F1015" s="31"/>
      <c r="G1015" s="31"/>
      <c r="H1015" s="31"/>
      <c r="I1015" s="31"/>
    </row>
    <row r="1016" spans="6:9">
      <c r="F1016" s="31"/>
      <c r="G1016" s="31"/>
      <c r="H1016" s="31"/>
      <c r="I1016" s="31"/>
    </row>
    <row r="1017" spans="6:9">
      <c r="F1017" s="31"/>
      <c r="G1017" s="31"/>
      <c r="H1017" s="31"/>
      <c r="I1017" s="31"/>
    </row>
    <row r="1018" spans="6:9">
      <c r="F1018" s="31"/>
      <c r="G1018" s="31"/>
      <c r="H1018" s="31"/>
      <c r="I1018" s="31"/>
    </row>
    <row r="1019" spans="6:9">
      <c r="F1019" s="31"/>
      <c r="G1019" s="31"/>
      <c r="H1019" s="31"/>
      <c r="I1019" s="31"/>
    </row>
    <row r="1020" spans="6:9">
      <c r="F1020" s="31"/>
      <c r="G1020" s="31"/>
      <c r="H1020" s="31"/>
      <c r="I1020" s="31"/>
    </row>
    <row r="1021" spans="6:9">
      <c r="F1021" s="31"/>
      <c r="G1021" s="31"/>
      <c r="H1021" s="31"/>
      <c r="I1021" s="31"/>
    </row>
    <row r="1022" spans="6:9">
      <c r="F1022" s="31"/>
      <c r="G1022" s="31"/>
      <c r="H1022" s="31"/>
      <c r="I1022" s="31"/>
    </row>
    <row r="1023" spans="6:9">
      <c r="F1023" s="31"/>
      <c r="G1023" s="31"/>
      <c r="H1023" s="31"/>
      <c r="I1023" s="31"/>
    </row>
    <row r="1024" spans="6:9">
      <c r="F1024" s="31"/>
      <c r="G1024" s="31"/>
      <c r="H1024" s="31"/>
      <c r="I1024" s="31"/>
    </row>
    <row r="1025" spans="6:9">
      <c r="F1025" s="31"/>
      <c r="G1025" s="31"/>
      <c r="H1025" s="31"/>
      <c r="I1025" s="31"/>
    </row>
    <row r="1026" spans="6:9">
      <c r="F1026" s="31"/>
      <c r="G1026" s="31"/>
      <c r="H1026" s="31"/>
      <c r="I1026" s="31"/>
    </row>
    <row r="1027" spans="6:9">
      <c r="F1027" s="31"/>
      <c r="G1027" s="31"/>
      <c r="H1027" s="31"/>
      <c r="I1027" s="31"/>
    </row>
    <row r="1028" spans="6:9">
      <c r="F1028" s="31"/>
      <c r="G1028" s="31"/>
      <c r="H1028" s="31"/>
      <c r="I1028" s="31"/>
    </row>
    <row r="1029" spans="6:9">
      <c r="F1029" s="31"/>
      <c r="G1029" s="31"/>
      <c r="H1029" s="31"/>
      <c r="I1029" s="31"/>
    </row>
    <row r="1030" spans="6:9">
      <c r="F1030" s="31"/>
      <c r="G1030" s="31"/>
      <c r="H1030" s="31"/>
      <c r="I1030" s="31"/>
    </row>
    <row r="1031" spans="6:9">
      <c r="F1031" s="31"/>
      <c r="G1031" s="31"/>
      <c r="H1031" s="31"/>
      <c r="I1031" s="31"/>
    </row>
    <row r="1032" spans="6:9">
      <c r="F1032" s="31"/>
      <c r="G1032" s="31"/>
      <c r="H1032" s="31"/>
      <c r="I1032" s="31"/>
    </row>
    <row r="1033" spans="6:9">
      <c r="F1033" s="31"/>
      <c r="G1033" s="31"/>
      <c r="H1033" s="31"/>
      <c r="I1033" s="31"/>
    </row>
    <row r="1034" spans="6:9">
      <c r="F1034" s="31"/>
      <c r="G1034" s="31"/>
      <c r="H1034" s="31"/>
      <c r="I1034" s="31"/>
    </row>
    <row r="1035" spans="6:9">
      <c r="F1035" s="31"/>
      <c r="G1035" s="31"/>
      <c r="H1035" s="31"/>
      <c r="I1035" s="31"/>
    </row>
    <row r="1036" spans="6:9">
      <c r="F1036" s="31"/>
      <c r="G1036" s="31"/>
      <c r="H1036" s="31"/>
      <c r="I1036" s="31"/>
    </row>
    <row r="1037" spans="6:9">
      <c r="F1037" s="31"/>
      <c r="G1037" s="31"/>
      <c r="H1037" s="31"/>
      <c r="I1037" s="31"/>
    </row>
    <row r="1038" spans="6:9">
      <c r="F1038" s="31"/>
      <c r="G1038" s="31"/>
      <c r="H1038" s="31"/>
      <c r="I1038" s="31"/>
    </row>
    <row r="1039" spans="6:9">
      <c r="F1039" s="31"/>
      <c r="G1039" s="31"/>
      <c r="H1039" s="31"/>
      <c r="I1039" s="31"/>
    </row>
    <row r="1040" spans="6:9">
      <c r="F1040" s="31"/>
      <c r="G1040" s="31"/>
      <c r="H1040" s="31"/>
      <c r="I1040" s="31"/>
    </row>
    <row r="1041" spans="6:9">
      <c r="F1041" s="31"/>
      <c r="G1041" s="31"/>
      <c r="H1041" s="31"/>
      <c r="I1041" s="31"/>
    </row>
    <row r="1042" spans="6:9">
      <c r="F1042" s="31"/>
      <c r="G1042" s="31"/>
      <c r="H1042" s="31"/>
      <c r="I1042" s="31"/>
    </row>
    <row r="1043" spans="6:9">
      <c r="F1043" s="31"/>
      <c r="G1043" s="31"/>
      <c r="H1043" s="31"/>
      <c r="I1043" s="31"/>
    </row>
    <row r="1044" spans="6:9">
      <c r="F1044" s="31"/>
      <c r="G1044" s="31"/>
      <c r="H1044" s="31"/>
      <c r="I1044" s="31"/>
    </row>
    <row r="1045" spans="6:9">
      <c r="F1045" s="31"/>
      <c r="G1045" s="31"/>
      <c r="H1045" s="31"/>
      <c r="I1045" s="31"/>
    </row>
    <row r="1046" spans="6:9">
      <c r="F1046" s="31"/>
      <c r="G1046" s="31"/>
      <c r="H1046" s="31"/>
      <c r="I1046" s="31"/>
    </row>
    <row r="1047" spans="6:9">
      <c r="F1047" s="31"/>
      <c r="G1047" s="31"/>
      <c r="H1047" s="31"/>
      <c r="I1047" s="31"/>
    </row>
    <row r="1048" spans="6:9">
      <c r="F1048" s="31"/>
      <c r="G1048" s="31"/>
      <c r="H1048" s="31"/>
      <c r="I1048" s="31"/>
    </row>
    <row r="1049" spans="6:9">
      <c r="F1049" s="31"/>
      <c r="G1049" s="31"/>
      <c r="H1049" s="31"/>
      <c r="I1049" s="31"/>
    </row>
    <row r="1050" spans="6:9">
      <c r="F1050" s="31"/>
      <c r="G1050" s="31"/>
      <c r="H1050" s="31"/>
      <c r="I1050" s="31"/>
    </row>
    <row r="1051" spans="6:9">
      <c r="F1051" s="31"/>
      <c r="G1051" s="31"/>
      <c r="H1051" s="31"/>
      <c r="I1051" s="31"/>
    </row>
    <row r="1052" spans="6:9">
      <c r="F1052" s="31"/>
      <c r="G1052" s="31"/>
      <c r="H1052" s="31"/>
      <c r="I1052" s="31"/>
    </row>
    <row r="1053" spans="6:9">
      <c r="F1053" s="31"/>
      <c r="G1053" s="31"/>
      <c r="H1053" s="31"/>
      <c r="I1053" s="31"/>
    </row>
    <row r="1054" spans="6:9">
      <c r="F1054" s="31"/>
      <c r="G1054" s="31"/>
      <c r="H1054" s="31"/>
      <c r="I1054" s="31"/>
    </row>
    <row r="1055" spans="6:9">
      <c r="F1055" s="31"/>
      <c r="G1055" s="31"/>
      <c r="H1055" s="31"/>
      <c r="I1055" s="31"/>
    </row>
    <row r="1056" spans="6:9">
      <c r="F1056" s="31"/>
      <c r="G1056" s="31"/>
      <c r="H1056" s="31"/>
      <c r="I1056" s="31"/>
    </row>
    <row r="1057" spans="6:9">
      <c r="F1057" s="31"/>
      <c r="G1057" s="31"/>
      <c r="H1057" s="31"/>
      <c r="I1057" s="31"/>
    </row>
    <row r="1058" spans="6:9">
      <c r="F1058" s="31"/>
      <c r="G1058" s="31"/>
      <c r="H1058" s="31"/>
      <c r="I1058" s="31"/>
    </row>
    <row r="1059" spans="6:9">
      <c r="F1059" s="31"/>
      <c r="G1059" s="31"/>
      <c r="H1059" s="31"/>
      <c r="I1059" s="31"/>
    </row>
    <row r="1060" spans="6:9">
      <c r="F1060" s="31"/>
      <c r="G1060" s="31"/>
      <c r="H1060" s="31"/>
      <c r="I1060" s="31"/>
    </row>
    <row r="1061" spans="6:9">
      <c r="F1061" s="31"/>
      <c r="G1061" s="31"/>
      <c r="H1061" s="31"/>
      <c r="I1061" s="31"/>
    </row>
    <row r="1062" spans="6:9">
      <c r="F1062" s="31"/>
      <c r="G1062" s="31"/>
      <c r="H1062" s="31"/>
      <c r="I1062" s="31"/>
    </row>
    <row r="1063" spans="6:9">
      <c r="F1063" s="31"/>
      <c r="G1063" s="31"/>
      <c r="H1063" s="31"/>
      <c r="I1063" s="31"/>
    </row>
    <row r="1064" spans="6:9">
      <c r="F1064" s="31"/>
      <c r="G1064" s="31"/>
      <c r="H1064" s="31"/>
      <c r="I1064" s="31"/>
    </row>
    <row r="1065" spans="6:9">
      <c r="F1065" s="31"/>
      <c r="G1065" s="31"/>
      <c r="H1065" s="31"/>
      <c r="I1065" s="31"/>
    </row>
    <row r="1066" spans="6:9">
      <c r="F1066" s="31"/>
      <c r="G1066" s="31"/>
      <c r="H1066" s="31"/>
      <c r="I1066" s="31"/>
    </row>
    <row r="1067" spans="6:9">
      <c r="F1067" s="31"/>
      <c r="G1067" s="31"/>
      <c r="H1067" s="31"/>
      <c r="I1067" s="31"/>
    </row>
    <row r="1068" spans="6:9">
      <c r="F1068" s="31"/>
      <c r="G1068" s="31"/>
      <c r="H1068" s="31"/>
      <c r="I1068" s="31"/>
    </row>
    <row r="1069" spans="6:9">
      <c r="F1069" s="31"/>
      <c r="G1069" s="31"/>
      <c r="H1069" s="31"/>
      <c r="I1069" s="31"/>
    </row>
    <row r="1070" spans="6:9">
      <c r="F1070" s="31"/>
      <c r="G1070" s="31"/>
      <c r="H1070" s="31"/>
      <c r="I1070" s="31"/>
    </row>
    <row r="1071" spans="6:9">
      <c r="F1071" s="31"/>
      <c r="G1071" s="31"/>
      <c r="H1071" s="31"/>
      <c r="I1071" s="31"/>
    </row>
    <row r="1072" spans="6:9">
      <c r="F1072" s="31"/>
      <c r="G1072" s="31"/>
      <c r="H1072" s="31"/>
      <c r="I1072" s="31"/>
    </row>
    <row r="1073" spans="6:9">
      <c r="F1073" s="31"/>
      <c r="G1073" s="31"/>
      <c r="H1073" s="31"/>
      <c r="I1073" s="31"/>
    </row>
    <row r="1074" spans="6:9">
      <c r="F1074" s="31"/>
      <c r="G1074" s="31"/>
      <c r="H1074" s="31"/>
      <c r="I1074" s="31"/>
    </row>
    <row r="1075" spans="6:9">
      <c r="F1075" s="31"/>
      <c r="G1075" s="31"/>
      <c r="H1075" s="31"/>
      <c r="I1075" s="31"/>
    </row>
    <row r="1076" spans="6:9">
      <c r="F1076" s="31"/>
      <c r="G1076" s="31"/>
      <c r="H1076" s="31"/>
      <c r="I1076" s="31"/>
    </row>
    <row r="1077" spans="6:9">
      <c r="F1077" s="31"/>
      <c r="G1077" s="31"/>
      <c r="H1077" s="31"/>
      <c r="I1077" s="31"/>
    </row>
    <row r="1078" spans="6:9">
      <c r="F1078" s="31"/>
      <c r="G1078" s="31"/>
      <c r="H1078" s="31"/>
      <c r="I1078" s="31"/>
    </row>
    <row r="1079" spans="6:9">
      <c r="F1079" s="31"/>
      <c r="G1079" s="31"/>
      <c r="H1079" s="31"/>
      <c r="I1079" s="31"/>
    </row>
    <row r="1080" spans="6:9">
      <c r="F1080" s="31"/>
      <c r="G1080" s="31"/>
      <c r="H1080" s="31"/>
      <c r="I1080" s="31"/>
    </row>
    <row r="1081" spans="6:9">
      <c r="F1081" s="31"/>
      <c r="G1081" s="31"/>
      <c r="H1081" s="31"/>
      <c r="I1081" s="31"/>
    </row>
    <row r="1082" spans="6:9">
      <c r="F1082" s="31"/>
      <c r="G1082" s="31"/>
      <c r="H1082" s="31"/>
      <c r="I1082" s="31"/>
    </row>
    <row r="1083" spans="6:9">
      <c r="F1083" s="31"/>
      <c r="G1083" s="31"/>
      <c r="H1083" s="31"/>
      <c r="I1083" s="31"/>
    </row>
    <row r="1084" spans="6:9">
      <c r="F1084" s="31"/>
      <c r="G1084" s="31"/>
      <c r="H1084" s="31"/>
      <c r="I1084" s="31"/>
    </row>
    <row r="1085" spans="6:9">
      <c r="F1085" s="31"/>
      <c r="G1085" s="31"/>
      <c r="H1085" s="31"/>
      <c r="I1085" s="31"/>
    </row>
    <row r="1086" spans="6:9">
      <c r="F1086" s="31"/>
      <c r="G1086" s="31"/>
      <c r="H1086" s="31"/>
      <c r="I1086" s="31"/>
    </row>
    <row r="1087" spans="6:9">
      <c r="F1087" s="31"/>
      <c r="G1087" s="31"/>
      <c r="H1087" s="31"/>
      <c r="I1087" s="31"/>
    </row>
    <row r="1088" spans="6:9">
      <c r="F1088" s="31"/>
      <c r="G1088" s="31"/>
      <c r="H1088" s="31"/>
      <c r="I1088" s="31"/>
    </row>
    <row r="1089" spans="6:9">
      <c r="F1089" s="31"/>
      <c r="G1089" s="31"/>
      <c r="H1089" s="31"/>
      <c r="I1089" s="31"/>
    </row>
    <row r="1090" spans="6:9">
      <c r="F1090" s="31"/>
      <c r="G1090" s="31"/>
      <c r="H1090" s="31"/>
      <c r="I1090" s="31"/>
    </row>
    <row r="1091" spans="6:9">
      <c r="F1091" s="31"/>
      <c r="G1091" s="31"/>
      <c r="H1091" s="31"/>
      <c r="I1091" s="31"/>
    </row>
    <row r="1092" spans="6:9">
      <c r="F1092" s="31"/>
      <c r="G1092" s="31"/>
      <c r="H1092" s="31"/>
      <c r="I1092" s="31"/>
    </row>
    <row r="1093" spans="6:9">
      <c r="F1093" s="31"/>
      <c r="G1093" s="31"/>
      <c r="H1093" s="31"/>
      <c r="I1093" s="31"/>
    </row>
    <row r="1094" spans="6:9">
      <c r="F1094" s="31"/>
      <c r="G1094" s="31"/>
      <c r="H1094" s="31"/>
      <c r="I1094" s="31"/>
    </row>
    <row r="1095" spans="6:9">
      <c r="F1095" s="31"/>
      <c r="G1095" s="31"/>
      <c r="H1095" s="31"/>
      <c r="I1095" s="31"/>
    </row>
    <row r="1096" spans="6:9">
      <c r="F1096" s="31"/>
      <c r="G1096" s="31"/>
      <c r="H1096" s="31"/>
      <c r="I1096" s="31"/>
    </row>
    <row r="1097" spans="6:9">
      <c r="F1097" s="31"/>
      <c r="G1097" s="31"/>
      <c r="H1097" s="31"/>
      <c r="I1097" s="31"/>
    </row>
    <row r="1098" spans="6:9">
      <c r="F1098" s="31"/>
      <c r="G1098" s="31"/>
      <c r="H1098" s="31"/>
      <c r="I1098" s="31"/>
    </row>
    <row r="1099" spans="6:9">
      <c r="F1099" s="31"/>
      <c r="G1099" s="31"/>
      <c r="H1099" s="31"/>
      <c r="I1099" s="31"/>
    </row>
    <row r="1100" spans="6:9">
      <c r="F1100" s="31"/>
      <c r="G1100" s="31"/>
      <c r="H1100" s="31"/>
      <c r="I1100" s="31"/>
    </row>
    <row r="1101" spans="6:9">
      <c r="F1101" s="31"/>
      <c r="G1101" s="31"/>
      <c r="H1101" s="31"/>
      <c r="I1101" s="31"/>
    </row>
    <row r="1102" spans="6:9">
      <c r="F1102" s="31"/>
      <c r="G1102" s="31"/>
      <c r="H1102" s="31"/>
      <c r="I1102" s="31"/>
    </row>
    <row r="1103" spans="6:9">
      <c r="F1103" s="31"/>
      <c r="G1103" s="31"/>
      <c r="H1103" s="31"/>
      <c r="I1103" s="31"/>
    </row>
    <row r="1104" spans="6:9">
      <c r="F1104" s="31"/>
      <c r="G1104" s="31"/>
      <c r="H1104" s="31"/>
      <c r="I1104" s="31"/>
    </row>
    <row r="1105" spans="6:9">
      <c r="F1105" s="31"/>
      <c r="G1105" s="31"/>
      <c r="H1105" s="31"/>
      <c r="I1105" s="31"/>
    </row>
    <row r="1106" spans="6:9">
      <c r="F1106" s="31"/>
      <c r="G1106" s="31"/>
      <c r="H1106" s="31"/>
      <c r="I1106" s="31"/>
    </row>
    <row r="1107" spans="6:9">
      <c r="F1107" s="31"/>
      <c r="G1107" s="31"/>
      <c r="H1107" s="31"/>
      <c r="I1107" s="31"/>
    </row>
    <row r="1108" spans="6:9">
      <c r="F1108" s="31"/>
      <c r="G1108" s="31"/>
      <c r="H1108" s="31"/>
      <c r="I1108" s="31"/>
    </row>
    <row r="1109" spans="6:9">
      <c r="F1109" s="31"/>
      <c r="G1109" s="31"/>
      <c r="H1109" s="31"/>
      <c r="I1109" s="31"/>
    </row>
    <row r="1110" spans="6:9">
      <c r="F1110" s="31"/>
      <c r="G1110" s="31"/>
      <c r="H1110" s="31"/>
      <c r="I1110" s="31"/>
    </row>
    <row r="1111" spans="6:9">
      <c r="F1111" s="31"/>
      <c r="G1111" s="31"/>
      <c r="H1111" s="31"/>
      <c r="I1111" s="31"/>
    </row>
    <row r="1112" spans="6:9">
      <c r="F1112" s="31"/>
      <c r="G1112" s="31"/>
      <c r="H1112" s="31"/>
      <c r="I1112" s="31"/>
    </row>
    <row r="1113" spans="6:9">
      <c r="F1113" s="31"/>
      <c r="G1113" s="31"/>
      <c r="H1113" s="31"/>
      <c r="I1113" s="31"/>
    </row>
    <row r="1114" spans="6:9">
      <c r="F1114" s="31"/>
      <c r="G1114" s="31"/>
      <c r="H1114" s="31"/>
      <c r="I1114" s="31"/>
    </row>
    <row r="1115" spans="6:9">
      <c r="F1115" s="31"/>
      <c r="G1115" s="31"/>
      <c r="H1115" s="31"/>
      <c r="I1115" s="31"/>
    </row>
    <row r="1116" spans="6:9">
      <c r="F1116" s="31"/>
      <c r="G1116" s="31"/>
      <c r="H1116" s="31"/>
      <c r="I1116" s="31"/>
    </row>
    <row r="1117" spans="6:9">
      <c r="F1117" s="31"/>
      <c r="G1117" s="31"/>
      <c r="H1117" s="31"/>
      <c r="I1117" s="31"/>
    </row>
    <row r="1118" spans="6:9">
      <c r="F1118" s="31"/>
      <c r="G1118" s="31"/>
      <c r="H1118" s="31"/>
      <c r="I1118" s="31"/>
    </row>
    <row r="1119" spans="6:9">
      <c r="F1119" s="31"/>
      <c r="G1119" s="31"/>
      <c r="H1119" s="31"/>
      <c r="I1119" s="31"/>
    </row>
    <row r="1120" spans="6:9">
      <c r="F1120" s="31"/>
      <c r="G1120" s="31"/>
      <c r="H1120" s="31"/>
      <c r="I1120" s="31"/>
    </row>
    <row r="1121" spans="6:9">
      <c r="F1121" s="31"/>
      <c r="G1121" s="31"/>
      <c r="H1121" s="31"/>
      <c r="I1121" s="31"/>
    </row>
    <row r="1122" spans="6:9">
      <c r="F1122" s="31"/>
      <c r="G1122" s="31"/>
      <c r="H1122" s="31"/>
      <c r="I1122" s="31"/>
    </row>
    <row r="1123" spans="6:9">
      <c r="F1123" s="31"/>
      <c r="G1123" s="31"/>
      <c r="H1123" s="31"/>
      <c r="I1123" s="31"/>
    </row>
    <row r="1124" spans="6:9">
      <c r="F1124" s="31"/>
      <c r="G1124" s="31"/>
      <c r="H1124" s="31"/>
      <c r="I1124" s="31"/>
    </row>
    <row r="1125" spans="6:9">
      <c r="F1125" s="31"/>
      <c r="G1125" s="31"/>
      <c r="H1125" s="31"/>
      <c r="I1125" s="31"/>
    </row>
    <row r="1126" spans="6:9">
      <c r="F1126" s="31"/>
      <c r="G1126" s="31"/>
      <c r="H1126" s="31"/>
      <c r="I1126" s="31"/>
    </row>
    <row r="1127" spans="6:9">
      <c r="F1127" s="31"/>
      <c r="G1127" s="31"/>
      <c r="H1127" s="31"/>
      <c r="I1127" s="31"/>
    </row>
    <row r="1128" spans="6:9">
      <c r="F1128" s="31"/>
      <c r="G1128" s="31"/>
      <c r="H1128" s="31"/>
      <c r="I1128" s="31"/>
    </row>
    <row r="1129" spans="6:9">
      <c r="F1129" s="31"/>
      <c r="G1129" s="31"/>
      <c r="H1129" s="31"/>
      <c r="I1129" s="31"/>
    </row>
    <row r="1130" spans="6:9">
      <c r="F1130" s="31"/>
      <c r="G1130" s="31"/>
      <c r="H1130" s="31"/>
      <c r="I1130" s="31"/>
    </row>
    <row r="1131" spans="6:9">
      <c r="F1131" s="31"/>
      <c r="G1131" s="31"/>
      <c r="H1131" s="31"/>
      <c r="I1131" s="31"/>
    </row>
    <row r="1132" spans="6:9">
      <c r="F1132" s="31"/>
      <c r="G1132" s="31"/>
      <c r="H1132" s="31"/>
      <c r="I1132" s="31"/>
    </row>
    <row r="1133" spans="6:9">
      <c r="F1133" s="31"/>
      <c r="G1133" s="31"/>
      <c r="H1133" s="31"/>
      <c r="I1133" s="31"/>
    </row>
    <row r="1134" spans="6:9">
      <c r="F1134" s="31"/>
      <c r="G1134" s="31"/>
      <c r="H1134" s="31"/>
      <c r="I1134" s="31"/>
    </row>
    <row r="1135" spans="6:9">
      <c r="F1135" s="31"/>
      <c r="G1135" s="31"/>
      <c r="H1135" s="31"/>
      <c r="I1135" s="31"/>
    </row>
    <row r="1136" spans="6:9">
      <c r="F1136" s="31"/>
      <c r="G1136" s="31"/>
      <c r="H1136" s="31"/>
      <c r="I1136" s="31"/>
    </row>
    <row r="1137" spans="6:9">
      <c r="F1137" s="31"/>
      <c r="G1137" s="31"/>
      <c r="H1137" s="31"/>
      <c r="I1137" s="31"/>
    </row>
    <row r="1138" spans="6:9">
      <c r="F1138" s="31"/>
      <c r="G1138" s="31"/>
      <c r="H1138" s="31"/>
      <c r="I1138" s="31"/>
    </row>
    <row r="1139" spans="6:9">
      <c r="F1139" s="31"/>
      <c r="G1139" s="31"/>
      <c r="H1139" s="31"/>
      <c r="I1139" s="31"/>
    </row>
    <row r="1140" spans="6:9">
      <c r="F1140" s="31"/>
      <c r="G1140" s="31"/>
      <c r="H1140" s="31"/>
      <c r="I1140" s="31"/>
    </row>
    <row r="1141" spans="6:9">
      <c r="F1141" s="31"/>
      <c r="G1141" s="31"/>
      <c r="H1141" s="31"/>
      <c r="I1141" s="31"/>
    </row>
    <row r="1142" spans="6:9">
      <c r="F1142" s="31"/>
      <c r="G1142" s="31"/>
      <c r="H1142" s="31"/>
      <c r="I1142" s="31"/>
    </row>
    <row r="1143" spans="6:9">
      <c r="F1143" s="31"/>
      <c r="G1143" s="31"/>
      <c r="H1143" s="31"/>
      <c r="I1143" s="31"/>
    </row>
    <row r="1144" spans="6:9">
      <c r="F1144" s="31"/>
      <c r="G1144" s="31"/>
      <c r="H1144" s="31"/>
      <c r="I1144" s="31"/>
    </row>
    <row r="1145" spans="6:9">
      <c r="F1145" s="31"/>
      <c r="G1145" s="31"/>
      <c r="H1145" s="31"/>
      <c r="I1145" s="31"/>
    </row>
    <row r="1146" spans="6:9">
      <c r="F1146" s="31"/>
      <c r="G1146" s="31"/>
      <c r="H1146" s="31"/>
      <c r="I1146" s="31"/>
    </row>
    <row r="1147" spans="6:9">
      <c r="F1147" s="31"/>
      <c r="G1147" s="31"/>
      <c r="H1147" s="31"/>
      <c r="I1147" s="31"/>
    </row>
    <row r="1148" spans="6:9">
      <c r="F1148" s="31"/>
      <c r="G1148" s="31"/>
      <c r="H1148" s="31"/>
      <c r="I1148" s="31"/>
    </row>
    <row r="1149" spans="6:9">
      <c r="F1149" s="31"/>
      <c r="G1149" s="31"/>
      <c r="H1149" s="31"/>
      <c r="I1149" s="31"/>
    </row>
    <row r="1150" spans="6:9">
      <c r="F1150" s="31"/>
      <c r="G1150" s="31"/>
      <c r="H1150" s="31"/>
      <c r="I1150" s="31"/>
    </row>
    <row r="1151" spans="6:9">
      <c r="F1151" s="31"/>
      <c r="G1151" s="31"/>
      <c r="H1151" s="31"/>
      <c r="I1151" s="31"/>
    </row>
    <row r="1152" spans="6:9">
      <c r="F1152" s="31"/>
      <c r="G1152" s="31"/>
      <c r="H1152" s="31"/>
      <c r="I1152" s="31"/>
    </row>
    <row r="1153" spans="6:9">
      <c r="F1153" s="31"/>
      <c r="G1153" s="31"/>
      <c r="H1153" s="31"/>
      <c r="I1153" s="31"/>
    </row>
    <row r="1154" spans="6:9">
      <c r="F1154" s="31"/>
      <c r="G1154" s="31"/>
      <c r="H1154" s="31"/>
      <c r="I1154" s="31"/>
    </row>
    <row r="1155" spans="6:9">
      <c r="F1155" s="31"/>
      <c r="G1155" s="31"/>
      <c r="H1155" s="31"/>
      <c r="I1155" s="31"/>
    </row>
    <row r="1156" spans="6:9">
      <c r="F1156" s="31"/>
      <c r="G1156" s="31"/>
      <c r="H1156" s="31"/>
      <c r="I1156" s="31"/>
    </row>
    <row r="1157" spans="6:9">
      <c r="F1157" s="31"/>
      <c r="G1157" s="31"/>
      <c r="H1157" s="31"/>
      <c r="I1157" s="31"/>
    </row>
    <row r="1158" spans="6:9">
      <c r="F1158" s="31"/>
      <c r="G1158" s="31"/>
      <c r="H1158" s="31"/>
      <c r="I1158" s="31"/>
    </row>
    <row r="1159" spans="6:9">
      <c r="F1159" s="31"/>
      <c r="G1159" s="31"/>
      <c r="H1159" s="31"/>
      <c r="I1159" s="31"/>
    </row>
    <row r="1160" spans="6:9">
      <c r="F1160" s="31"/>
      <c r="G1160" s="31"/>
      <c r="H1160" s="31"/>
      <c r="I1160" s="31"/>
    </row>
    <row r="1161" spans="6:9">
      <c r="F1161" s="31"/>
      <c r="G1161" s="31"/>
      <c r="H1161" s="31"/>
      <c r="I1161" s="31"/>
    </row>
    <row r="1162" spans="6:9">
      <c r="F1162" s="31"/>
      <c r="G1162" s="31"/>
      <c r="H1162" s="31"/>
      <c r="I1162" s="31"/>
    </row>
    <row r="1163" spans="6:9">
      <c r="F1163" s="31"/>
      <c r="G1163" s="31"/>
      <c r="H1163" s="31"/>
      <c r="I1163" s="31"/>
    </row>
    <row r="1164" spans="6:9">
      <c r="F1164" s="31"/>
      <c r="G1164" s="31"/>
      <c r="H1164" s="31"/>
      <c r="I1164" s="31"/>
    </row>
    <row r="1165" spans="6:9">
      <c r="F1165" s="31"/>
      <c r="G1165" s="31"/>
      <c r="H1165" s="31"/>
      <c r="I1165" s="31"/>
    </row>
    <row r="1166" spans="6:9">
      <c r="F1166" s="31"/>
      <c r="G1166" s="31"/>
      <c r="H1166" s="31"/>
      <c r="I1166" s="31"/>
    </row>
    <row r="1167" spans="6:9">
      <c r="F1167" s="31"/>
      <c r="G1167" s="31"/>
      <c r="H1167" s="31"/>
      <c r="I1167" s="31"/>
    </row>
    <row r="1168" spans="6:9">
      <c r="F1168" s="31"/>
      <c r="G1168" s="31"/>
      <c r="H1168" s="31"/>
      <c r="I1168" s="31"/>
    </row>
    <row r="1169" spans="6:9">
      <c r="F1169" s="31"/>
      <c r="G1169" s="31"/>
      <c r="H1169" s="31"/>
      <c r="I1169" s="31"/>
    </row>
    <row r="1170" spans="6:9">
      <c r="F1170" s="31"/>
      <c r="G1170" s="31"/>
      <c r="H1170" s="31"/>
      <c r="I1170" s="31"/>
    </row>
    <row r="1171" spans="6:9">
      <c r="F1171" s="31"/>
      <c r="G1171" s="31"/>
      <c r="H1171" s="31"/>
      <c r="I1171" s="31"/>
    </row>
    <row r="1172" spans="6:9">
      <c r="F1172" s="31"/>
      <c r="G1172" s="31"/>
      <c r="H1172" s="31"/>
      <c r="I1172" s="31"/>
    </row>
    <row r="1173" spans="6:9">
      <c r="F1173" s="31"/>
      <c r="G1173" s="31"/>
      <c r="H1173" s="31"/>
      <c r="I1173" s="31"/>
    </row>
    <row r="1174" spans="6:9">
      <c r="F1174" s="31"/>
      <c r="G1174" s="31"/>
      <c r="H1174" s="31"/>
      <c r="I1174" s="31"/>
    </row>
    <row r="1175" spans="6:9">
      <c r="F1175" s="31"/>
      <c r="G1175" s="31"/>
      <c r="H1175" s="31"/>
      <c r="I1175" s="31"/>
    </row>
    <row r="1176" spans="6:9">
      <c r="F1176" s="31"/>
      <c r="G1176" s="31"/>
      <c r="H1176" s="31"/>
      <c r="I1176" s="31"/>
    </row>
    <row r="1177" spans="6:9">
      <c r="F1177" s="31"/>
      <c r="G1177" s="31"/>
      <c r="H1177" s="31"/>
      <c r="I1177" s="31"/>
    </row>
    <row r="1178" spans="6:9">
      <c r="F1178" s="31"/>
      <c r="G1178" s="31"/>
      <c r="H1178" s="31"/>
      <c r="I1178" s="31"/>
    </row>
    <row r="1179" spans="6:9">
      <c r="F1179" s="31"/>
      <c r="G1179" s="31"/>
      <c r="H1179" s="31"/>
      <c r="I1179" s="31"/>
    </row>
    <row r="1180" spans="6:9">
      <c r="F1180" s="31"/>
      <c r="G1180" s="31"/>
      <c r="H1180" s="31"/>
      <c r="I1180" s="31"/>
    </row>
    <row r="1181" spans="6:9">
      <c r="F1181" s="31"/>
      <c r="G1181" s="31"/>
      <c r="H1181" s="31"/>
      <c r="I1181" s="31"/>
    </row>
    <row r="1182" spans="6:9">
      <c r="F1182" s="31"/>
      <c r="G1182" s="31"/>
      <c r="H1182" s="31"/>
      <c r="I1182" s="31"/>
    </row>
    <row r="1183" spans="6:9">
      <c r="F1183" s="31"/>
      <c r="G1183" s="31"/>
      <c r="H1183" s="31"/>
      <c r="I1183" s="31"/>
    </row>
    <row r="1184" spans="6:9">
      <c r="F1184" s="31"/>
      <c r="G1184" s="31"/>
      <c r="H1184" s="31"/>
      <c r="I1184" s="31"/>
    </row>
    <row r="1185" spans="6:9">
      <c r="F1185" s="31"/>
      <c r="G1185" s="31"/>
      <c r="H1185" s="31"/>
      <c r="I1185" s="31"/>
    </row>
    <row r="1186" spans="6:9">
      <c r="F1186" s="31"/>
      <c r="G1186" s="31"/>
      <c r="H1186" s="31"/>
      <c r="I1186" s="31"/>
    </row>
    <row r="1187" spans="6:9">
      <c r="F1187" s="31"/>
      <c r="G1187" s="31"/>
      <c r="H1187" s="31"/>
      <c r="I1187" s="31"/>
    </row>
    <row r="1188" spans="6:9">
      <c r="F1188" s="31"/>
      <c r="G1188" s="31"/>
      <c r="H1188" s="31"/>
      <c r="I1188" s="31"/>
    </row>
    <row r="1189" spans="6:9">
      <c r="F1189" s="31"/>
      <c r="G1189" s="31"/>
      <c r="H1189" s="31"/>
      <c r="I1189" s="31"/>
    </row>
    <row r="1190" spans="6:9">
      <c r="F1190" s="31"/>
      <c r="G1190" s="31"/>
      <c r="H1190" s="31"/>
      <c r="I1190" s="31"/>
    </row>
    <row r="1191" spans="6:9">
      <c r="F1191" s="31"/>
      <c r="G1191" s="31"/>
      <c r="H1191" s="31"/>
      <c r="I1191" s="31"/>
    </row>
    <row r="1192" spans="6:9">
      <c r="F1192" s="31"/>
      <c r="G1192" s="31"/>
      <c r="H1192" s="31"/>
      <c r="I1192" s="31"/>
    </row>
    <row r="1193" spans="6:9">
      <c r="F1193" s="31"/>
      <c r="G1193" s="31"/>
      <c r="H1193" s="31"/>
      <c r="I1193" s="31"/>
    </row>
    <row r="1194" spans="6:9">
      <c r="F1194" s="31"/>
      <c r="G1194" s="31"/>
      <c r="H1194" s="31"/>
      <c r="I1194" s="31"/>
    </row>
    <row r="1195" spans="6:9">
      <c r="F1195" s="31"/>
      <c r="G1195" s="31"/>
      <c r="H1195" s="31"/>
      <c r="I1195" s="31"/>
    </row>
    <row r="1196" spans="6:9">
      <c r="F1196" s="31"/>
      <c r="G1196" s="31"/>
      <c r="H1196" s="31"/>
      <c r="I1196" s="31"/>
    </row>
    <row r="1197" spans="6:9">
      <c r="F1197" s="31"/>
      <c r="G1197" s="31"/>
      <c r="H1197" s="31"/>
      <c r="I1197" s="31"/>
    </row>
    <row r="1198" spans="6:9">
      <c r="F1198" s="31"/>
      <c r="G1198" s="31"/>
      <c r="H1198" s="31"/>
      <c r="I1198" s="31"/>
    </row>
    <row r="1199" spans="6:9">
      <c r="F1199" s="31"/>
      <c r="G1199" s="31"/>
      <c r="H1199" s="31"/>
      <c r="I1199" s="31"/>
    </row>
    <row r="1200" spans="6:9">
      <c r="F1200" s="31"/>
      <c r="G1200" s="31"/>
      <c r="H1200" s="31"/>
      <c r="I1200" s="31"/>
    </row>
    <row r="1201" spans="6:9">
      <c r="F1201" s="31"/>
      <c r="G1201" s="31"/>
      <c r="H1201" s="31"/>
      <c r="I1201" s="31"/>
    </row>
    <row r="1202" spans="6:9">
      <c r="F1202" s="31"/>
      <c r="G1202" s="31"/>
      <c r="H1202" s="31"/>
      <c r="I1202" s="31"/>
    </row>
    <row r="1203" spans="6:9">
      <c r="F1203" s="31"/>
      <c r="G1203" s="31"/>
      <c r="H1203" s="31"/>
      <c r="I1203" s="31"/>
    </row>
    <row r="1204" spans="6:9">
      <c r="F1204" s="31"/>
      <c r="G1204" s="31"/>
      <c r="H1204" s="31"/>
      <c r="I1204" s="31"/>
    </row>
    <row r="1205" spans="6:9">
      <c r="F1205" s="31"/>
      <c r="G1205" s="31"/>
      <c r="H1205" s="31"/>
      <c r="I1205" s="31"/>
    </row>
    <row r="1206" spans="6:9">
      <c r="F1206" s="31"/>
      <c r="G1206" s="31"/>
      <c r="H1206" s="31"/>
      <c r="I1206" s="31"/>
    </row>
    <row r="1207" spans="6:9">
      <c r="F1207" s="31"/>
      <c r="G1207" s="31"/>
      <c r="H1207" s="31"/>
      <c r="I1207" s="31"/>
    </row>
    <row r="1208" spans="6:9">
      <c r="F1208" s="31"/>
      <c r="G1208" s="31"/>
      <c r="H1208" s="31"/>
      <c r="I1208" s="31"/>
    </row>
    <row r="1209" spans="6:9">
      <c r="F1209" s="31"/>
      <c r="G1209" s="31"/>
      <c r="H1209" s="31"/>
      <c r="I1209" s="31"/>
    </row>
    <row r="1210" spans="6:9">
      <c r="F1210" s="31"/>
      <c r="G1210" s="31"/>
      <c r="H1210" s="31"/>
      <c r="I1210" s="31"/>
    </row>
    <row r="1211" spans="6:9">
      <c r="F1211" s="31"/>
      <c r="G1211" s="31"/>
      <c r="H1211" s="31"/>
      <c r="I1211" s="31"/>
    </row>
    <row r="1212" spans="6:9">
      <c r="F1212" s="31"/>
      <c r="G1212" s="31"/>
      <c r="H1212" s="31"/>
      <c r="I1212" s="31"/>
    </row>
    <row r="1213" spans="6:9">
      <c r="F1213" s="31"/>
      <c r="G1213" s="31"/>
      <c r="H1213" s="31"/>
      <c r="I1213" s="31"/>
    </row>
    <row r="1214" spans="6:9">
      <c r="F1214" s="31"/>
      <c r="G1214" s="31"/>
      <c r="H1214" s="31"/>
      <c r="I1214" s="31"/>
    </row>
    <row r="1215" spans="6:9">
      <c r="F1215" s="31"/>
      <c r="G1215" s="31"/>
      <c r="H1215" s="31"/>
      <c r="I1215" s="31"/>
    </row>
    <row r="1216" spans="6:9">
      <c r="F1216" s="31"/>
      <c r="G1216" s="31"/>
      <c r="H1216" s="31"/>
      <c r="I1216" s="31"/>
    </row>
    <row r="1217" spans="6:9">
      <c r="F1217" s="31"/>
      <c r="G1217" s="31"/>
      <c r="H1217" s="31"/>
      <c r="I1217" s="31"/>
    </row>
    <row r="1218" spans="6:9">
      <c r="F1218" s="31"/>
      <c r="G1218" s="31"/>
      <c r="H1218" s="31"/>
      <c r="I1218" s="31"/>
    </row>
    <row r="1219" spans="6:9">
      <c r="F1219" s="31"/>
      <c r="G1219" s="31"/>
      <c r="H1219" s="31"/>
      <c r="I1219" s="31"/>
    </row>
    <row r="1220" spans="6:9">
      <c r="F1220" s="31"/>
      <c r="G1220" s="31"/>
      <c r="H1220" s="31"/>
      <c r="I1220" s="31"/>
    </row>
    <row r="1221" spans="6:9">
      <c r="F1221" s="31"/>
      <c r="G1221" s="31"/>
      <c r="H1221" s="31"/>
      <c r="I1221" s="31"/>
    </row>
    <row r="1222" spans="6:9">
      <c r="F1222" s="31"/>
      <c r="G1222" s="31"/>
      <c r="H1222" s="31"/>
      <c r="I1222" s="31"/>
    </row>
    <row r="1223" spans="6:9">
      <c r="F1223" s="31"/>
      <c r="G1223" s="31"/>
      <c r="H1223" s="31"/>
      <c r="I1223" s="31"/>
    </row>
    <row r="1224" spans="6:9">
      <c r="F1224" s="31"/>
      <c r="G1224" s="31"/>
      <c r="H1224" s="31"/>
      <c r="I1224" s="31"/>
    </row>
    <row r="1225" spans="6:9">
      <c r="F1225" s="31"/>
      <c r="G1225" s="31"/>
      <c r="H1225" s="31"/>
      <c r="I1225" s="31"/>
    </row>
    <row r="1226" spans="6:9">
      <c r="F1226" s="31"/>
      <c r="G1226" s="31"/>
      <c r="H1226" s="31"/>
      <c r="I1226" s="31"/>
    </row>
    <row r="1227" spans="6:9">
      <c r="F1227" s="31"/>
      <c r="G1227" s="31"/>
      <c r="H1227" s="31"/>
      <c r="I1227" s="31"/>
    </row>
    <row r="1228" spans="6:9">
      <c r="F1228" s="31"/>
      <c r="G1228" s="31"/>
      <c r="H1228" s="31"/>
      <c r="I1228" s="31"/>
    </row>
    <row r="1229" spans="6:9">
      <c r="F1229" s="31"/>
      <c r="G1229" s="31"/>
      <c r="H1229" s="31"/>
      <c r="I1229" s="31"/>
    </row>
    <row r="1230" spans="6:9">
      <c r="F1230" s="31"/>
      <c r="G1230" s="31"/>
      <c r="H1230" s="31"/>
      <c r="I1230" s="31"/>
    </row>
    <row r="1231" spans="6:9">
      <c r="F1231" s="31"/>
      <c r="G1231" s="31"/>
      <c r="H1231" s="31"/>
      <c r="I1231" s="31"/>
    </row>
    <row r="1232" spans="6:9">
      <c r="F1232" s="31"/>
      <c r="G1232" s="31"/>
      <c r="H1232" s="31"/>
      <c r="I1232" s="31"/>
    </row>
    <row r="1233" spans="6:9">
      <c r="F1233" s="31"/>
      <c r="G1233" s="31"/>
      <c r="H1233" s="31"/>
      <c r="I1233" s="31"/>
    </row>
    <row r="1234" spans="6:9">
      <c r="F1234" s="31"/>
      <c r="G1234" s="31"/>
      <c r="H1234" s="31"/>
      <c r="I1234" s="31"/>
    </row>
    <row r="1235" spans="6:9">
      <c r="F1235" s="31"/>
      <c r="G1235" s="31"/>
      <c r="H1235" s="31"/>
      <c r="I1235" s="31"/>
    </row>
    <row r="1236" spans="6:9">
      <c r="F1236" s="31"/>
      <c r="G1236" s="31"/>
      <c r="H1236" s="31"/>
      <c r="I1236" s="31"/>
    </row>
    <row r="1237" spans="6:9">
      <c r="F1237" s="31"/>
      <c r="G1237" s="31"/>
      <c r="H1237" s="31"/>
      <c r="I1237" s="31"/>
    </row>
    <row r="1238" spans="6:9">
      <c r="F1238" s="31"/>
      <c r="G1238" s="31"/>
      <c r="H1238" s="31"/>
      <c r="I1238" s="31"/>
    </row>
    <row r="1239" spans="6:9">
      <c r="F1239" s="31"/>
      <c r="G1239" s="31"/>
      <c r="H1239" s="31"/>
      <c r="I1239" s="31"/>
    </row>
    <row r="1240" spans="6:9">
      <c r="F1240" s="31"/>
      <c r="G1240" s="31"/>
      <c r="H1240" s="31"/>
      <c r="I1240" s="31"/>
    </row>
    <row r="1241" spans="6:9">
      <c r="F1241" s="31"/>
      <c r="G1241" s="31"/>
      <c r="H1241" s="31"/>
      <c r="I1241" s="31"/>
    </row>
    <row r="1242" spans="6:9">
      <c r="F1242" s="31"/>
      <c r="G1242" s="31"/>
      <c r="H1242" s="31"/>
      <c r="I1242" s="31"/>
    </row>
    <row r="1243" spans="6:9">
      <c r="F1243" s="31"/>
      <c r="G1243" s="31"/>
      <c r="H1243" s="31"/>
      <c r="I1243" s="31"/>
    </row>
    <row r="1244" spans="6:9">
      <c r="F1244" s="31"/>
      <c r="G1244" s="31"/>
      <c r="H1244" s="31"/>
      <c r="I1244" s="31"/>
    </row>
    <row r="1245" spans="6:9">
      <c r="F1245" s="31"/>
      <c r="G1245" s="31"/>
      <c r="H1245" s="31"/>
      <c r="I1245" s="31"/>
    </row>
    <row r="1246" spans="6:9">
      <c r="F1246" s="31"/>
      <c r="G1246" s="31"/>
      <c r="H1246" s="31"/>
      <c r="I1246" s="31"/>
    </row>
    <row r="1247" spans="6:9">
      <c r="F1247" s="31"/>
      <c r="G1247" s="31"/>
      <c r="H1247" s="31"/>
      <c r="I1247" s="31"/>
    </row>
    <row r="1248" spans="6:9">
      <c r="F1248" s="31"/>
      <c r="G1248" s="31"/>
      <c r="H1248" s="31"/>
      <c r="I1248" s="31"/>
    </row>
    <row r="1249" spans="6:9">
      <c r="F1249" s="31"/>
      <c r="G1249" s="31"/>
      <c r="H1249" s="31"/>
      <c r="I1249" s="31"/>
    </row>
    <row r="1250" spans="6:9">
      <c r="F1250" s="31"/>
      <c r="G1250" s="31"/>
      <c r="H1250" s="31"/>
      <c r="I1250" s="31"/>
    </row>
    <row r="1251" spans="6:9">
      <c r="F1251" s="31"/>
      <c r="G1251" s="31"/>
      <c r="H1251" s="31"/>
      <c r="I1251" s="31"/>
    </row>
    <row r="1252" spans="6:9">
      <c r="F1252" s="31"/>
      <c r="G1252" s="31"/>
      <c r="H1252" s="31"/>
      <c r="I1252" s="31"/>
    </row>
    <row r="1253" spans="6:9">
      <c r="F1253" s="31"/>
      <c r="G1253" s="31"/>
      <c r="H1253" s="31"/>
      <c r="I1253" s="31"/>
    </row>
    <row r="1254" spans="6:9">
      <c r="F1254" s="31"/>
      <c r="G1254" s="31"/>
      <c r="H1254" s="31"/>
      <c r="I1254" s="31"/>
    </row>
    <row r="1255" spans="6:9">
      <c r="F1255" s="31"/>
      <c r="G1255" s="31"/>
      <c r="H1255" s="31"/>
      <c r="I1255" s="31"/>
    </row>
    <row r="1256" spans="6:9">
      <c r="F1256" s="31"/>
      <c r="G1256" s="31"/>
      <c r="H1256" s="31"/>
      <c r="I1256" s="31"/>
    </row>
    <row r="1257" spans="6:9">
      <c r="F1257" s="31"/>
      <c r="G1257" s="31"/>
      <c r="H1257" s="31"/>
      <c r="I1257" s="31"/>
    </row>
    <row r="1258" spans="6:9">
      <c r="F1258" s="31"/>
      <c r="G1258" s="31"/>
      <c r="H1258" s="31"/>
      <c r="I1258" s="31"/>
    </row>
    <row r="1259" spans="6:9">
      <c r="F1259" s="31"/>
      <c r="G1259" s="31"/>
      <c r="H1259" s="31"/>
      <c r="I1259" s="31"/>
    </row>
    <row r="1260" spans="6:9">
      <c r="F1260" s="31"/>
      <c r="G1260" s="31"/>
      <c r="H1260" s="31"/>
      <c r="I1260" s="31"/>
    </row>
    <row r="1261" spans="6:9">
      <c r="F1261" s="31"/>
      <c r="G1261" s="31"/>
      <c r="H1261" s="31"/>
      <c r="I1261" s="31"/>
    </row>
    <row r="1262" spans="6:9">
      <c r="F1262" s="31"/>
      <c r="G1262" s="31"/>
      <c r="H1262" s="31"/>
      <c r="I1262" s="31"/>
    </row>
    <row r="1263" spans="6:9">
      <c r="F1263" s="31"/>
      <c r="G1263" s="31"/>
      <c r="H1263" s="31"/>
      <c r="I1263" s="31"/>
    </row>
    <row r="1264" spans="6:9">
      <c r="F1264" s="31"/>
      <c r="G1264" s="31"/>
      <c r="H1264" s="31"/>
      <c r="I1264" s="31"/>
    </row>
    <row r="1265" spans="6:9">
      <c r="F1265" s="31"/>
      <c r="G1265" s="31"/>
      <c r="H1265" s="31"/>
      <c r="I1265" s="31"/>
    </row>
    <row r="1266" spans="6:9">
      <c r="F1266" s="31"/>
      <c r="G1266" s="31"/>
      <c r="H1266" s="31"/>
      <c r="I1266" s="31"/>
    </row>
    <row r="1267" spans="6:9">
      <c r="F1267" s="31"/>
      <c r="G1267" s="31"/>
      <c r="H1267" s="31"/>
      <c r="I1267" s="31"/>
    </row>
    <row r="1268" spans="6:9">
      <c r="F1268" s="31"/>
      <c r="G1268" s="31"/>
      <c r="H1268" s="31"/>
      <c r="I1268" s="31"/>
    </row>
    <row r="1269" spans="6:9">
      <c r="F1269" s="31"/>
      <c r="G1269" s="31"/>
      <c r="H1269" s="31"/>
      <c r="I1269" s="31"/>
    </row>
    <row r="1270" spans="6:9">
      <c r="F1270" s="31"/>
      <c r="G1270" s="31"/>
      <c r="H1270" s="31"/>
      <c r="I1270" s="31"/>
    </row>
    <row r="1271" spans="6:9">
      <c r="F1271" s="31"/>
      <c r="G1271" s="31"/>
      <c r="H1271" s="31"/>
      <c r="I1271" s="31"/>
    </row>
    <row r="1272" spans="6:9">
      <c r="F1272" s="31"/>
      <c r="G1272" s="31"/>
      <c r="H1272" s="31"/>
      <c r="I1272" s="31"/>
    </row>
    <row r="1273" spans="6:9">
      <c r="F1273" s="31"/>
      <c r="G1273" s="31"/>
      <c r="H1273" s="31"/>
      <c r="I1273" s="31"/>
    </row>
    <row r="1274" spans="6:9">
      <c r="F1274" s="31"/>
      <c r="G1274" s="31"/>
      <c r="H1274" s="31"/>
      <c r="I1274" s="31"/>
    </row>
    <row r="1275" spans="6:9">
      <c r="F1275" s="31"/>
      <c r="G1275" s="31"/>
      <c r="H1275" s="31"/>
      <c r="I1275" s="31"/>
    </row>
    <row r="1276" spans="6:9">
      <c r="F1276" s="31"/>
      <c r="G1276" s="31"/>
      <c r="H1276" s="31"/>
      <c r="I1276" s="31"/>
    </row>
    <row r="1277" spans="6:9">
      <c r="F1277" s="31"/>
      <c r="G1277" s="31"/>
      <c r="H1277" s="31"/>
      <c r="I1277" s="31"/>
    </row>
    <row r="1278" spans="6:9">
      <c r="F1278" s="31"/>
      <c r="G1278" s="31"/>
      <c r="H1278" s="31"/>
      <c r="I1278" s="31"/>
    </row>
    <row r="1279" spans="6:9">
      <c r="F1279" s="31"/>
      <c r="G1279" s="31"/>
      <c r="H1279" s="31"/>
      <c r="I1279" s="31"/>
    </row>
    <row r="1280" spans="6:9">
      <c r="F1280" s="31"/>
      <c r="G1280" s="31"/>
      <c r="H1280" s="31"/>
      <c r="I1280" s="31"/>
    </row>
    <row r="1281" spans="6:9">
      <c r="F1281" s="31"/>
      <c r="G1281" s="31"/>
      <c r="H1281" s="31"/>
      <c r="I1281" s="31"/>
    </row>
    <row r="1282" spans="6:9">
      <c r="F1282" s="31"/>
      <c r="G1282" s="31"/>
      <c r="H1282" s="31"/>
      <c r="I1282" s="31"/>
    </row>
    <row r="1283" spans="6:9">
      <c r="F1283" s="31"/>
      <c r="G1283" s="31"/>
      <c r="H1283" s="31"/>
      <c r="I1283" s="31"/>
    </row>
    <row r="1284" spans="6:9">
      <c r="F1284" s="31"/>
      <c r="G1284" s="31"/>
      <c r="H1284" s="31"/>
      <c r="I1284" s="31"/>
    </row>
    <row r="1285" spans="6:9">
      <c r="F1285" s="31"/>
      <c r="G1285" s="31"/>
      <c r="H1285" s="31"/>
      <c r="I1285" s="31"/>
    </row>
    <row r="1286" spans="6:9">
      <c r="F1286" s="31"/>
      <c r="G1286" s="31"/>
      <c r="H1286" s="31"/>
      <c r="I1286" s="31"/>
    </row>
    <row r="1287" spans="6:9">
      <c r="F1287" s="31"/>
      <c r="G1287" s="31"/>
      <c r="H1287" s="31"/>
      <c r="I1287" s="31"/>
    </row>
    <row r="1288" spans="6:9">
      <c r="F1288" s="31"/>
      <c r="G1288" s="31"/>
      <c r="H1288" s="31"/>
      <c r="I1288" s="31"/>
    </row>
    <row r="1289" spans="6:9">
      <c r="F1289" s="31"/>
      <c r="G1289" s="31"/>
      <c r="H1289" s="31"/>
      <c r="I1289" s="31"/>
    </row>
    <row r="1290" spans="6:9">
      <c r="F1290" s="31"/>
      <c r="G1290" s="31"/>
      <c r="H1290" s="31"/>
      <c r="I1290" s="31"/>
    </row>
    <row r="1291" spans="6:9">
      <c r="F1291" s="31"/>
      <c r="G1291" s="31"/>
      <c r="H1291" s="31"/>
      <c r="I1291" s="31"/>
    </row>
    <row r="1292" spans="6:9">
      <c r="F1292" s="31"/>
      <c r="G1292" s="31"/>
      <c r="H1292" s="31"/>
      <c r="I1292" s="31"/>
    </row>
    <row r="1293" spans="6:9">
      <c r="F1293" s="31"/>
      <c r="G1293" s="31"/>
      <c r="H1293" s="31"/>
      <c r="I1293" s="31"/>
    </row>
    <row r="1294" spans="6:9">
      <c r="F1294" s="31"/>
      <c r="G1294" s="31"/>
      <c r="H1294" s="31"/>
      <c r="I1294" s="31"/>
    </row>
    <row r="1295" spans="6:9">
      <c r="F1295" s="31"/>
      <c r="G1295" s="31"/>
      <c r="H1295" s="31"/>
      <c r="I1295" s="31"/>
    </row>
    <row r="1296" spans="6:9">
      <c r="F1296" s="31"/>
      <c r="G1296" s="31"/>
      <c r="H1296" s="31"/>
      <c r="I1296" s="31"/>
    </row>
    <row r="1297" spans="6:9">
      <c r="F1297" s="31"/>
      <c r="G1297" s="31"/>
      <c r="H1297" s="31"/>
      <c r="I1297" s="31"/>
    </row>
    <row r="1298" spans="6:9">
      <c r="F1298" s="31"/>
      <c r="G1298" s="31"/>
      <c r="H1298" s="31"/>
      <c r="I1298" s="31"/>
    </row>
    <row r="1299" spans="6:9">
      <c r="F1299" s="31"/>
      <c r="G1299" s="31"/>
      <c r="H1299" s="31"/>
      <c r="I1299" s="31"/>
    </row>
    <row r="1300" spans="6:9">
      <c r="F1300" s="31"/>
      <c r="G1300" s="31"/>
      <c r="H1300" s="31"/>
      <c r="I1300" s="31"/>
    </row>
    <row r="1301" spans="6:9">
      <c r="F1301" s="31"/>
      <c r="G1301" s="31"/>
      <c r="H1301" s="31"/>
      <c r="I1301" s="31"/>
    </row>
    <row r="1302" spans="6:9">
      <c r="F1302" s="31"/>
      <c r="G1302" s="31"/>
      <c r="H1302" s="31"/>
      <c r="I1302" s="31"/>
    </row>
    <row r="1303" spans="6:9">
      <c r="F1303" s="31"/>
      <c r="G1303" s="31"/>
      <c r="H1303" s="31"/>
      <c r="I1303" s="31"/>
    </row>
    <row r="1304" spans="6:9">
      <c r="F1304" s="31"/>
      <c r="G1304" s="31"/>
      <c r="H1304" s="31"/>
      <c r="I1304" s="31"/>
    </row>
    <row r="1305" spans="6:9">
      <c r="F1305" s="31"/>
      <c r="G1305" s="31"/>
      <c r="H1305" s="31"/>
      <c r="I1305" s="31"/>
    </row>
    <row r="1306" spans="6:9">
      <c r="F1306" s="31"/>
      <c r="G1306" s="31"/>
      <c r="H1306" s="31"/>
      <c r="I1306" s="31"/>
    </row>
    <row r="1307" spans="6:9">
      <c r="F1307" s="31"/>
      <c r="G1307" s="31"/>
      <c r="H1307" s="31"/>
      <c r="I1307" s="31"/>
    </row>
    <row r="1308" spans="6:9">
      <c r="F1308" s="31"/>
      <c r="G1308" s="31"/>
      <c r="H1308" s="31"/>
      <c r="I1308" s="31"/>
    </row>
    <row r="1309" spans="6:9">
      <c r="F1309" s="31"/>
      <c r="G1309" s="31"/>
      <c r="H1309" s="31"/>
      <c r="I1309" s="31"/>
    </row>
    <row r="1310" spans="6:9">
      <c r="F1310" s="31"/>
      <c r="G1310" s="31"/>
      <c r="H1310" s="31"/>
      <c r="I1310" s="31"/>
    </row>
    <row r="1311" spans="6:9">
      <c r="F1311" s="31"/>
      <c r="G1311" s="31"/>
      <c r="H1311" s="31"/>
      <c r="I1311" s="31"/>
    </row>
    <row r="1312" spans="6:9">
      <c r="F1312" s="31"/>
      <c r="G1312" s="31"/>
      <c r="H1312" s="31"/>
      <c r="I1312" s="31"/>
    </row>
    <row r="1313" spans="6:9">
      <c r="F1313" s="31"/>
      <c r="G1313" s="31"/>
      <c r="H1313" s="31"/>
      <c r="I1313" s="31"/>
    </row>
    <row r="1314" spans="6:9">
      <c r="F1314" s="31"/>
      <c r="G1314" s="31"/>
      <c r="H1314" s="31"/>
      <c r="I1314" s="31"/>
    </row>
    <row r="1315" spans="6:9">
      <c r="F1315" s="31"/>
      <c r="G1315" s="31"/>
      <c r="H1315" s="31"/>
      <c r="I1315" s="31"/>
    </row>
    <row r="1316" spans="6:9">
      <c r="F1316" s="31"/>
      <c r="G1316" s="31"/>
      <c r="H1316" s="31"/>
      <c r="I1316" s="31"/>
    </row>
    <row r="1317" spans="6:9">
      <c r="F1317" s="31"/>
      <c r="G1317" s="31"/>
      <c r="H1317" s="31"/>
      <c r="I1317" s="31"/>
    </row>
    <row r="1318" spans="6:9">
      <c r="F1318" s="31"/>
      <c r="G1318" s="31"/>
      <c r="H1318" s="31"/>
      <c r="I1318" s="31"/>
    </row>
    <row r="1319" spans="6:9">
      <c r="F1319" s="31"/>
      <c r="G1319" s="31"/>
      <c r="H1319" s="31"/>
      <c r="I1319" s="31"/>
    </row>
    <row r="1320" spans="6:9">
      <c r="F1320" s="31"/>
      <c r="G1320" s="31"/>
      <c r="H1320" s="31"/>
      <c r="I1320" s="31"/>
    </row>
    <row r="1321" spans="6:9">
      <c r="F1321" s="31"/>
      <c r="G1321" s="31"/>
      <c r="H1321" s="31"/>
      <c r="I1321" s="31"/>
    </row>
    <row r="1322" spans="6:9">
      <c r="F1322" s="31"/>
      <c r="G1322" s="31"/>
      <c r="H1322" s="31"/>
      <c r="I1322" s="31"/>
    </row>
    <row r="1323" spans="6:9">
      <c r="F1323" s="31"/>
      <c r="G1323" s="31"/>
      <c r="H1323" s="31"/>
      <c r="I1323" s="31"/>
    </row>
    <row r="1324" spans="6:9">
      <c r="F1324" s="31"/>
      <c r="G1324" s="31"/>
      <c r="H1324" s="31"/>
      <c r="I1324" s="31"/>
    </row>
    <row r="1325" spans="6:9">
      <c r="F1325" s="31"/>
      <c r="G1325" s="31"/>
      <c r="H1325" s="31"/>
      <c r="I1325" s="31"/>
    </row>
    <row r="1326" spans="6:9">
      <c r="F1326" s="31"/>
      <c r="G1326" s="31"/>
      <c r="H1326" s="31"/>
      <c r="I1326" s="31"/>
    </row>
    <row r="1327" spans="6:9">
      <c r="F1327" s="31"/>
      <c r="G1327" s="31"/>
      <c r="H1327" s="31"/>
      <c r="I1327" s="31"/>
    </row>
    <row r="1328" spans="6:9">
      <c r="F1328" s="31"/>
      <c r="G1328" s="31"/>
      <c r="H1328" s="31"/>
      <c r="I1328" s="31"/>
    </row>
    <row r="1329" spans="6:9">
      <c r="F1329" s="31"/>
      <c r="G1329" s="31"/>
      <c r="H1329" s="31"/>
      <c r="I1329" s="31"/>
    </row>
    <row r="1330" spans="6:9">
      <c r="F1330" s="31"/>
      <c r="G1330" s="31"/>
      <c r="H1330" s="31"/>
      <c r="I1330" s="31"/>
    </row>
    <row r="1331" spans="6:9">
      <c r="F1331" s="31"/>
      <c r="G1331" s="31"/>
      <c r="H1331" s="31"/>
      <c r="I1331" s="31"/>
    </row>
    <row r="1332" spans="6:9">
      <c r="F1332" s="31"/>
      <c r="G1332" s="31"/>
      <c r="H1332" s="31"/>
      <c r="I1332" s="31"/>
    </row>
    <row r="1333" spans="6:9">
      <c r="F1333" s="31"/>
      <c r="G1333" s="31"/>
      <c r="H1333" s="31"/>
      <c r="I1333" s="31"/>
    </row>
    <row r="1334" spans="6:9">
      <c r="F1334" s="31"/>
      <c r="G1334" s="31"/>
      <c r="H1334" s="31"/>
      <c r="I1334" s="31"/>
    </row>
    <row r="1335" spans="6:9">
      <c r="F1335" s="31"/>
      <c r="G1335" s="31"/>
      <c r="H1335" s="31"/>
      <c r="I1335" s="31"/>
    </row>
    <row r="1336" spans="6:9">
      <c r="F1336" s="31"/>
      <c r="G1336" s="31"/>
      <c r="H1336" s="31"/>
      <c r="I1336" s="31"/>
    </row>
    <row r="1337" spans="6:9">
      <c r="F1337" s="31"/>
      <c r="G1337" s="31"/>
      <c r="H1337" s="31"/>
      <c r="I1337" s="31"/>
    </row>
    <row r="1338" spans="6:9">
      <c r="F1338" s="31"/>
      <c r="G1338" s="31"/>
      <c r="H1338" s="31"/>
      <c r="I1338" s="31"/>
    </row>
    <row r="1339" spans="6:9">
      <c r="F1339" s="31"/>
      <c r="G1339" s="31"/>
      <c r="H1339" s="31"/>
      <c r="I1339" s="31"/>
    </row>
    <row r="1340" spans="6:9">
      <c r="F1340" s="31"/>
      <c r="G1340" s="31"/>
      <c r="H1340" s="31"/>
      <c r="I1340" s="31"/>
    </row>
    <row r="1341" spans="6:9">
      <c r="F1341" s="31"/>
      <c r="G1341" s="31"/>
      <c r="H1341" s="31"/>
      <c r="I1341" s="31"/>
    </row>
    <row r="1342" spans="6:9">
      <c r="F1342" s="31"/>
      <c r="G1342" s="31"/>
      <c r="H1342" s="31"/>
      <c r="I1342" s="31"/>
    </row>
    <row r="1343" spans="6:9">
      <c r="F1343" s="31"/>
      <c r="G1343" s="31"/>
      <c r="H1343" s="31"/>
      <c r="I1343" s="31"/>
    </row>
    <row r="1344" spans="6:9">
      <c r="F1344" s="31"/>
      <c r="G1344" s="31"/>
      <c r="H1344" s="31"/>
      <c r="I1344" s="31"/>
    </row>
    <row r="1345" spans="6:9">
      <c r="F1345" s="31"/>
      <c r="G1345" s="31"/>
      <c r="H1345" s="31"/>
      <c r="I1345" s="31"/>
    </row>
    <row r="1346" spans="6:9">
      <c r="F1346" s="31"/>
      <c r="G1346" s="31"/>
      <c r="H1346" s="31"/>
      <c r="I1346" s="31"/>
    </row>
    <row r="1347" spans="6:9">
      <c r="F1347" s="31"/>
      <c r="G1347" s="31"/>
      <c r="H1347" s="31"/>
      <c r="I1347" s="31"/>
    </row>
    <row r="1348" spans="6:9">
      <c r="F1348" s="31"/>
      <c r="G1348" s="31"/>
      <c r="H1348" s="31"/>
      <c r="I1348" s="31"/>
    </row>
    <row r="1349" spans="6:9">
      <c r="F1349" s="31"/>
      <c r="G1349" s="31"/>
      <c r="H1349" s="31"/>
      <c r="I1349" s="31"/>
    </row>
    <row r="1350" spans="6:9">
      <c r="F1350" s="31"/>
      <c r="G1350" s="31"/>
      <c r="H1350" s="31"/>
      <c r="I1350" s="31"/>
    </row>
    <row r="1351" spans="6:9">
      <c r="F1351" s="31"/>
      <c r="G1351" s="31"/>
      <c r="H1351" s="31"/>
      <c r="I1351" s="31"/>
    </row>
    <row r="1352" spans="6:9">
      <c r="F1352" s="31"/>
      <c r="G1352" s="31"/>
      <c r="H1352" s="31"/>
      <c r="I1352" s="31"/>
    </row>
    <row r="1353" spans="6:9">
      <c r="F1353" s="31"/>
      <c r="G1353" s="31"/>
      <c r="H1353" s="31"/>
      <c r="I1353" s="31"/>
    </row>
    <row r="1354" spans="6:9">
      <c r="F1354" s="31"/>
      <c r="G1354" s="31"/>
      <c r="H1354" s="31"/>
      <c r="I1354" s="31"/>
    </row>
    <row r="1355" spans="6:9">
      <c r="F1355" s="31"/>
      <c r="G1355" s="31"/>
      <c r="H1355" s="31"/>
      <c r="I1355" s="31"/>
    </row>
    <row r="1356" spans="6:9">
      <c r="F1356" s="31"/>
      <c r="G1356" s="31"/>
      <c r="H1356" s="31"/>
      <c r="I1356" s="31"/>
    </row>
    <row r="1357" spans="6:9">
      <c r="F1357" s="31"/>
      <c r="G1357" s="31"/>
      <c r="H1357" s="31"/>
      <c r="I1357" s="31"/>
    </row>
    <row r="1358" spans="6:9">
      <c r="F1358" s="31"/>
      <c r="G1358" s="31"/>
      <c r="H1358" s="31"/>
      <c r="I1358" s="31"/>
    </row>
    <row r="1359" spans="6:9">
      <c r="F1359" s="31"/>
      <c r="G1359" s="31"/>
      <c r="H1359" s="31"/>
      <c r="I1359" s="31"/>
    </row>
    <row r="1360" spans="6:9">
      <c r="F1360" s="31"/>
      <c r="G1360" s="31"/>
      <c r="H1360" s="31"/>
      <c r="I1360" s="31"/>
    </row>
    <row r="1361" spans="6:9">
      <c r="F1361" s="31"/>
      <c r="G1361" s="31"/>
      <c r="H1361" s="31"/>
      <c r="I1361" s="31"/>
    </row>
    <row r="1362" spans="6:9">
      <c r="F1362" s="31"/>
      <c r="G1362" s="31"/>
      <c r="H1362" s="31"/>
      <c r="I1362" s="31"/>
    </row>
    <row r="1363" spans="6:9">
      <c r="F1363" s="31"/>
      <c r="G1363" s="31"/>
      <c r="H1363" s="31"/>
      <c r="I1363" s="31"/>
    </row>
    <row r="1364" spans="6:9">
      <c r="F1364" s="31"/>
      <c r="G1364" s="31"/>
      <c r="H1364" s="31"/>
      <c r="I1364" s="31"/>
    </row>
    <row r="1365" spans="6:9">
      <c r="F1365" s="31"/>
      <c r="G1365" s="31"/>
      <c r="H1365" s="31"/>
      <c r="I1365" s="31"/>
    </row>
    <row r="1366" spans="6:9">
      <c r="F1366" s="31"/>
      <c r="G1366" s="31"/>
      <c r="H1366" s="31"/>
      <c r="I1366" s="31"/>
    </row>
    <row r="1367" spans="6:9">
      <c r="F1367" s="31"/>
      <c r="G1367" s="31"/>
      <c r="H1367" s="31"/>
      <c r="I1367" s="31"/>
    </row>
    <row r="1368" spans="6:9">
      <c r="F1368" s="31"/>
      <c r="G1368" s="31"/>
      <c r="H1368" s="31"/>
      <c r="I1368" s="31"/>
    </row>
    <row r="1369" spans="6:9">
      <c r="F1369" s="31"/>
      <c r="G1369" s="31"/>
      <c r="H1369" s="31"/>
      <c r="I1369" s="31"/>
    </row>
    <row r="1370" spans="6:9">
      <c r="F1370" s="31"/>
      <c r="G1370" s="31"/>
      <c r="H1370" s="31"/>
      <c r="I1370" s="31"/>
    </row>
    <row r="1371" spans="6:9">
      <c r="F1371" s="31"/>
      <c r="G1371" s="31"/>
      <c r="H1371" s="31"/>
      <c r="I1371" s="31"/>
    </row>
    <row r="1372" spans="6:9">
      <c r="F1372" s="31"/>
      <c r="G1372" s="31"/>
      <c r="H1372" s="31"/>
      <c r="I1372" s="31"/>
    </row>
    <row r="1373" spans="6:9">
      <c r="F1373" s="31"/>
      <c r="G1373" s="31"/>
      <c r="H1373" s="31"/>
      <c r="I1373" s="31"/>
    </row>
    <row r="1374" spans="6:9">
      <c r="F1374" s="31"/>
      <c r="G1374" s="31"/>
      <c r="H1374" s="31"/>
      <c r="I1374" s="31"/>
    </row>
    <row r="1375" spans="6:9">
      <c r="F1375" s="31"/>
      <c r="G1375" s="31"/>
      <c r="H1375" s="31"/>
      <c r="I1375" s="31"/>
    </row>
    <row r="1376" spans="6:9">
      <c r="F1376" s="31"/>
      <c r="G1376" s="31"/>
      <c r="H1376" s="31"/>
      <c r="I1376" s="31"/>
    </row>
    <row r="1377" spans="6:9">
      <c r="F1377" s="31"/>
      <c r="G1377" s="31"/>
      <c r="H1377" s="31"/>
      <c r="I1377" s="31"/>
    </row>
    <row r="1378" spans="6:9">
      <c r="F1378" s="31"/>
      <c r="G1378" s="31"/>
      <c r="H1378" s="31"/>
      <c r="I1378" s="31"/>
    </row>
    <row r="1379" spans="6:9">
      <c r="F1379" s="31"/>
      <c r="G1379" s="31"/>
      <c r="H1379" s="31"/>
      <c r="I1379" s="31"/>
    </row>
    <row r="1380" spans="6:9">
      <c r="F1380" s="31"/>
      <c r="G1380" s="31"/>
      <c r="H1380" s="31"/>
      <c r="I1380" s="31"/>
    </row>
    <row r="1381" spans="6:9">
      <c r="F1381" s="31"/>
      <c r="G1381" s="31"/>
      <c r="H1381" s="31"/>
      <c r="I1381" s="31"/>
    </row>
    <row r="1382" spans="6:9">
      <c r="F1382" s="31"/>
      <c r="G1382" s="31"/>
      <c r="H1382" s="31"/>
      <c r="I1382" s="31"/>
    </row>
    <row r="1383" spans="6:9">
      <c r="F1383" s="31"/>
      <c r="G1383" s="31"/>
      <c r="H1383" s="31"/>
      <c r="I1383" s="31"/>
    </row>
    <row r="1384" spans="6:9">
      <c r="F1384" s="31"/>
      <c r="G1384" s="31"/>
      <c r="H1384" s="31"/>
      <c r="I1384" s="31"/>
    </row>
    <row r="1385" spans="6:9">
      <c r="F1385" s="31"/>
      <c r="G1385" s="31"/>
      <c r="H1385" s="31"/>
      <c r="I1385" s="31"/>
    </row>
    <row r="1386" spans="6:9">
      <c r="F1386" s="31"/>
      <c r="G1386" s="31"/>
      <c r="H1386" s="31"/>
      <c r="I1386" s="31"/>
    </row>
    <row r="1387" spans="6:9">
      <c r="F1387" s="31"/>
      <c r="G1387" s="31"/>
      <c r="H1387" s="31"/>
      <c r="I1387" s="31"/>
    </row>
    <row r="1388" spans="6:9">
      <c r="F1388" s="31"/>
      <c r="G1388" s="31"/>
      <c r="H1388" s="31"/>
      <c r="I1388" s="31"/>
    </row>
    <row r="1389" spans="6:9">
      <c r="F1389" s="31"/>
      <c r="G1389" s="31"/>
      <c r="H1389" s="31"/>
      <c r="I1389" s="31"/>
    </row>
    <row r="1390" spans="6:9">
      <c r="F1390" s="31"/>
      <c r="G1390" s="31"/>
      <c r="H1390" s="31"/>
      <c r="I1390" s="31"/>
    </row>
    <row r="1391" spans="6:9">
      <c r="F1391" s="31"/>
      <c r="G1391" s="31"/>
      <c r="H1391" s="31"/>
      <c r="I1391" s="31"/>
    </row>
    <row r="1392" spans="6:9">
      <c r="F1392" s="31"/>
      <c r="G1392" s="31"/>
      <c r="H1392" s="31"/>
      <c r="I1392" s="31"/>
    </row>
    <row r="1393" spans="6:9">
      <c r="F1393" s="31"/>
      <c r="G1393" s="31"/>
      <c r="H1393" s="31"/>
      <c r="I1393" s="31"/>
    </row>
    <row r="1394" spans="6:9">
      <c r="F1394" s="31"/>
      <c r="G1394" s="31"/>
      <c r="H1394" s="31"/>
      <c r="I1394" s="31"/>
    </row>
    <row r="1395" spans="6:9">
      <c r="F1395" s="31"/>
      <c r="G1395" s="31"/>
      <c r="H1395" s="31"/>
      <c r="I1395" s="31"/>
    </row>
    <row r="1396" spans="6:9">
      <c r="F1396" s="31"/>
      <c r="G1396" s="31"/>
      <c r="H1396" s="31"/>
      <c r="I1396" s="31"/>
    </row>
    <row r="1397" spans="6:9">
      <c r="F1397" s="31"/>
      <c r="G1397" s="31"/>
      <c r="H1397" s="31"/>
      <c r="I1397" s="31"/>
    </row>
    <row r="1398" spans="6:9">
      <c r="F1398" s="31"/>
      <c r="G1398" s="31"/>
      <c r="H1398" s="31"/>
      <c r="I1398" s="31"/>
    </row>
    <row r="1399" spans="6:9">
      <c r="F1399" s="31"/>
      <c r="G1399" s="31"/>
      <c r="H1399" s="31"/>
      <c r="I1399" s="31"/>
    </row>
    <row r="1400" spans="6:9">
      <c r="F1400" s="31"/>
      <c r="G1400" s="31"/>
      <c r="H1400" s="31"/>
      <c r="I1400" s="31"/>
    </row>
    <row r="1401" spans="6:9">
      <c r="F1401" s="31"/>
      <c r="G1401" s="31"/>
      <c r="H1401" s="31"/>
      <c r="I1401" s="31"/>
    </row>
    <row r="1402" spans="6:9">
      <c r="F1402" s="31"/>
      <c r="G1402" s="31"/>
      <c r="H1402" s="31"/>
      <c r="I1402" s="31"/>
    </row>
    <row r="1403" spans="6:9">
      <c r="F1403" s="31"/>
      <c r="G1403" s="31"/>
      <c r="H1403" s="31"/>
      <c r="I1403" s="31"/>
    </row>
    <row r="1404" spans="6:9">
      <c r="F1404" s="31"/>
      <c r="G1404" s="31"/>
      <c r="H1404" s="31"/>
      <c r="I1404" s="31"/>
    </row>
    <row r="1405" spans="6:9">
      <c r="F1405" s="31"/>
      <c r="G1405" s="31"/>
      <c r="H1405" s="31"/>
      <c r="I1405" s="31"/>
    </row>
    <row r="1406" spans="6:9">
      <c r="F1406" s="31"/>
      <c r="G1406" s="31"/>
      <c r="H1406" s="31"/>
      <c r="I1406" s="31"/>
    </row>
    <row r="1407" spans="6:9">
      <c r="F1407" s="31"/>
      <c r="G1407" s="31"/>
      <c r="H1407" s="31"/>
      <c r="I1407" s="31"/>
    </row>
    <row r="1408" spans="6:9">
      <c r="F1408" s="31"/>
      <c r="G1408" s="31"/>
      <c r="H1408" s="31"/>
      <c r="I1408" s="31"/>
    </row>
    <row r="1409" spans="6:9">
      <c r="F1409" s="31"/>
      <c r="G1409" s="31"/>
      <c r="H1409" s="31"/>
      <c r="I1409" s="31"/>
    </row>
    <row r="1410" spans="6:9">
      <c r="F1410" s="31"/>
      <c r="G1410" s="31"/>
      <c r="H1410" s="31"/>
      <c r="I1410" s="31"/>
    </row>
    <row r="1411" spans="6:9">
      <c r="F1411" s="31"/>
      <c r="G1411" s="31"/>
      <c r="H1411" s="31"/>
      <c r="I1411" s="31"/>
    </row>
    <row r="1412" spans="6:9">
      <c r="F1412" s="31"/>
      <c r="G1412" s="31"/>
      <c r="H1412" s="31"/>
      <c r="I1412" s="31"/>
    </row>
    <row r="1413" spans="6:9">
      <c r="F1413" s="31"/>
      <c r="G1413" s="31"/>
      <c r="H1413" s="31"/>
      <c r="I1413" s="31"/>
    </row>
    <row r="1414" spans="6:9">
      <c r="F1414" s="31"/>
      <c r="G1414" s="31"/>
      <c r="H1414" s="31"/>
      <c r="I1414" s="31"/>
    </row>
    <row r="1415" spans="6:9">
      <c r="F1415" s="31"/>
      <c r="G1415" s="31"/>
      <c r="H1415" s="31"/>
      <c r="I1415" s="31"/>
    </row>
    <row r="1416" spans="6:9">
      <c r="F1416" s="31"/>
      <c r="G1416" s="31"/>
      <c r="H1416" s="31"/>
      <c r="I1416" s="31"/>
    </row>
    <row r="1417" spans="6:9">
      <c r="F1417" s="31"/>
      <c r="G1417" s="31"/>
      <c r="H1417" s="31"/>
      <c r="I1417" s="31"/>
    </row>
    <row r="1418" spans="6:9">
      <c r="F1418" s="31"/>
      <c r="G1418" s="31"/>
      <c r="H1418" s="31"/>
      <c r="I1418" s="31"/>
    </row>
    <row r="1419" spans="6:9">
      <c r="F1419" s="31"/>
      <c r="G1419" s="31"/>
      <c r="H1419" s="31"/>
      <c r="I1419" s="31"/>
    </row>
    <row r="1420" spans="6:9">
      <c r="F1420" s="31"/>
      <c r="G1420" s="31"/>
      <c r="H1420" s="31"/>
      <c r="I1420" s="31"/>
    </row>
    <row r="1421" spans="6:9">
      <c r="F1421" s="31"/>
      <c r="G1421" s="31"/>
      <c r="H1421" s="31"/>
      <c r="I1421" s="31"/>
    </row>
    <row r="1422" spans="6:9">
      <c r="F1422" s="31"/>
      <c r="G1422" s="31"/>
      <c r="H1422" s="31"/>
      <c r="I1422" s="31"/>
    </row>
    <row r="1423" spans="6:9">
      <c r="F1423" s="31"/>
      <c r="G1423" s="31"/>
      <c r="H1423" s="31"/>
      <c r="I1423" s="31"/>
    </row>
    <row r="1424" spans="6:9">
      <c r="F1424" s="31"/>
      <c r="G1424" s="31"/>
      <c r="H1424" s="31"/>
      <c r="I1424" s="31"/>
    </row>
    <row r="1425" spans="6:9">
      <c r="F1425" s="31"/>
      <c r="G1425" s="31"/>
      <c r="H1425" s="31"/>
      <c r="I1425" s="31"/>
    </row>
    <row r="1426" spans="6:9">
      <c r="F1426" s="31"/>
      <c r="G1426" s="31"/>
      <c r="H1426" s="31"/>
      <c r="I1426" s="31"/>
    </row>
    <row r="1427" spans="6:9">
      <c r="F1427" s="31"/>
      <c r="G1427" s="31"/>
      <c r="H1427" s="31"/>
      <c r="I1427" s="31"/>
    </row>
    <row r="1428" spans="6:9">
      <c r="F1428" s="31"/>
      <c r="G1428" s="31"/>
      <c r="H1428" s="31"/>
      <c r="I1428" s="31"/>
    </row>
    <row r="1429" spans="6:9">
      <c r="F1429" s="31"/>
      <c r="G1429" s="31"/>
      <c r="H1429" s="31"/>
      <c r="I1429" s="31"/>
    </row>
    <row r="1430" spans="6:9">
      <c r="F1430" s="31"/>
      <c r="G1430" s="31"/>
      <c r="H1430" s="31"/>
      <c r="I1430" s="31"/>
    </row>
    <row r="1431" spans="6:9">
      <c r="F1431" s="31"/>
      <c r="G1431" s="31"/>
      <c r="H1431" s="31"/>
      <c r="I1431" s="31"/>
    </row>
    <row r="1432" spans="6:9">
      <c r="F1432" s="31"/>
      <c r="G1432" s="31"/>
      <c r="H1432" s="31"/>
      <c r="I1432" s="31"/>
    </row>
    <row r="1433" spans="6:9">
      <c r="F1433" s="31"/>
      <c r="G1433" s="31"/>
      <c r="H1433" s="31"/>
      <c r="I1433" s="31"/>
    </row>
    <row r="1434" spans="6:9">
      <c r="F1434" s="31"/>
      <c r="G1434" s="31"/>
      <c r="H1434" s="31"/>
      <c r="I1434" s="31"/>
    </row>
    <row r="1435" spans="6:9">
      <c r="F1435" s="31"/>
      <c r="G1435" s="31"/>
      <c r="H1435" s="31"/>
      <c r="I1435" s="31"/>
    </row>
    <row r="1436" spans="6:9">
      <c r="F1436" s="31"/>
      <c r="G1436" s="31"/>
      <c r="H1436" s="31"/>
      <c r="I1436" s="31"/>
    </row>
    <row r="1437" spans="6:9">
      <c r="F1437" s="31"/>
      <c r="G1437" s="31"/>
      <c r="H1437" s="31"/>
      <c r="I1437" s="31"/>
    </row>
    <row r="1438" spans="6:9">
      <c r="F1438" s="31"/>
      <c r="G1438" s="31"/>
      <c r="H1438" s="31"/>
      <c r="I1438" s="31"/>
    </row>
    <row r="1439" spans="6:9">
      <c r="F1439" s="31"/>
      <c r="G1439" s="31"/>
      <c r="H1439" s="31"/>
      <c r="I1439" s="31"/>
    </row>
    <row r="1440" spans="6:9">
      <c r="F1440" s="31"/>
      <c r="G1440" s="31"/>
      <c r="H1440" s="31"/>
      <c r="I1440" s="31"/>
    </row>
    <row r="1441" spans="6:9">
      <c r="F1441" s="31"/>
      <c r="G1441" s="31"/>
      <c r="H1441" s="31"/>
      <c r="I1441" s="31"/>
    </row>
    <row r="1442" spans="6:9">
      <c r="F1442" s="31"/>
      <c r="G1442" s="31"/>
      <c r="H1442" s="31"/>
      <c r="I1442" s="31"/>
    </row>
    <row r="1443" spans="6:9">
      <c r="F1443" s="31"/>
      <c r="G1443" s="31"/>
      <c r="H1443" s="31"/>
      <c r="I1443" s="31"/>
    </row>
    <row r="1444" spans="6:9">
      <c r="F1444" s="31"/>
      <c r="G1444" s="31"/>
      <c r="H1444" s="31"/>
      <c r="I1444" s="31"/>
    </row>
    <row r="1445" spans="6:9">
      <c r="F1445" s="31"/>
      <c r="G1445" s="31"/>
      <c r="H1445" s="31"/>
      <c r="I1445" s="31"/>
    </row>
    <row r="1446" spans="6:9">
      <c r="F1446" s="31"/>
      <c r="G1446" s="31"/>
      <c r="H1446" s="31"/>
      <c r="I1446" s="31"/>
    </row>
    <row r="1447" spans="6:9">
      <c r="F1447" s="31"/>
      <c r="G1447" s="31"/>
      <c r="H1447" s="31"/>
      <c r="I1447" s="31"/>
    </row>
    <row r="1448" spans="6:9">
      <c r="F1448" s="31"/>
      <c r="G1448" s="31"/>
      <c r="H1448" s="31"/>
      <c r="I1448" s="31"/>
    </row>
    <row r="1449" spans="6:9">
      <c r="F1449" s="31"/>
      <c r="G1449" s="31"/>
      <c r="H1449" s="31"/>
      <c r="I1449" s="31"/>
    </row>
    <row r="1450" spans="6:9">
      <c r="F1450" s="31"/>
      <c r="G1450" s="31"/>
      <c r="H1450" s="31"/>
      <c r="I1450" s="31"/>
    </row>
    <row r="1451" spans="6:9">
      <c r="F1451" s="31"/>
      <c r="G1451" s="31"/>
      <c r="H1451" s="31"/>
      <c r="I1451" s="31"/>
    </row>
    <row r="1452" spans="6:9">
      <c r="F1452" s="31"/>
      <c r="G1452" s="31"/>
      <c r="H1452" s="31"/>
      <c r="I1452" s="31"/>
    </row>
    <row r="1453" spans="6:9">
      <c r="F1453" s="31"/>
      <c r="G1453" s="31"/>
      <c r="H1453" s="31"/>
      <c r="I1453" s="31"/>
    </row>
    <row r="1454" spans="6:9">
      <c r="F1454" s="31"/>
      <c r="G1454" s="31"/>
      <c r="H1454" s="31"/>
      <c r="I1454" s="31"/>
    </row>
    <row r="1455" spans="6:9">
      <c r="F1455" s="31"/>
      <c r="G1455" s="31"/>
      <c r="H1455" s="31"/>
      <c r="I1455" s="31"/>
    </row>
    <row r="1456" spans="6:9">
      <c r="F1456" s="31"/>
      <c r="G1456" s="31"/>
      <c r="H1456" s="31"/>
      <c r="I1456" s="31"/>
    </row>
    <row r="1457" spans="6:9">
      <c r="F1457" s="31"/>
      <c r="G1457" s="31"/>
      <c r="H1457" s="31"/>
      <c r="I1457" s="31"/>
    </row>
    <row r="1458" spans="6:9">
      <c r="F1458" s="31"/>
      <c r="G1458" s="31"/>
      <c r="H1458" s="31"/>
      <c r="I1458" s="31"/>
    </row>
    <row r="1459" spans="6:9">
      <c r="F1459" s="31"/>
      <c r="G1459" s="31"/>
      <c r="H1459" s="31"/>
      <c r="I1459" s="31"/>
    </row>
    <row r="1460" spans="6:9">
      <c r="F1460" s="31"/>
      <c r="G1460" s="31"/>
      <c r="H1460" s="31"/>
      <c r="I1460" s="31"/>
    </row>
    <row r="1461" spans="6:9">
      <c r="F1461" s="31"/>
      <c r="G1461" s="31"/>
      <c r="H1461" s="31"/>
      <c r="I1461" s="31"/>
    </row>
    <row r="1462" spans="6:9">
      <c r="F1462" s="31"/>
      <c r="G1462" s="31"/>
      <c r="H1462" s="31"/>
      <c r="I1462" s="31"/>
    </row>
    <row r="1463" spans="6:9">
      <c r="F1463" s="31"/>
      <c r="G1463" s="31"/>
      <c r="H1463" s="31"/>
      <c r="I1463" s="31"/>
    </row>
    <row r="1464" spans="6:9">
      <c r="F1464" s="31"/>
      <c r="G1464" s="31"/>
      <c r="H1464" s="31"/>
      <c r="I1464" s="31"/>
    </row>
    <row r="1465" spans="6:9">
      <c r="F1465" s="31"/>
      <c r="G1465" s="31"/>
      <c r="H1465" s="31"/>
      <c r="I1465" s="31"/>
    </row>
    <row r="1466" spans="6:9">
      <c r="F1466" s="31"/>
      <c r="G1466" s="31"/>
      <c r="H1466" s="31"/>
      <c r="I1466" s="31"/>
    </row>
    <row r="1467" spans="6:9">
      <c r="F1467" s="31"/>
      <c r="G1467" s="31"/>
      <c r="H1467" s="31"/>
      <c r="I1467" s="31"/>
    </row>
    <row r="1468" spans="6:9">
      <c r="F1468" s="31"/>
      <c r="G1468" s="31"/>
      <c r="H1468" s="31"/>
      <c r="I1468" s="31"/>
    </row>
    <row r="1469" spans="6:9">
      <c r="F1469" s="31"/>
      <c r="G1469" s="31"/>
      <c r="H1469" s="31"/>
      <c r="I1469" s="31"/>
    </row>
    <row r="1470" spans="6:9">
      <c r="F1470" s="31"/>
      <c r="G1470" s="31"/>
      <c r="H1470" s="31"/>
      <c r="I1470" s="31"/>
    </row>
    <row r="1471" spans="6:9">
      <c r="F1471" s="31"/>
      <c r="G1471" s="31"/>
      <c r="H1471" s="31"/>
      <c r="I1471" s="31"/>
    </row>
    <row r="1472" spans="6:9">
      <c r="F1472" s="31"/>
      <c r="G1472" s="31"/>
      <c r="H1472" s="31"/>
      <c r="I1472" s="31"/>
    </row>
    <row r="1473" spans="6:9">
      <c r="F1473" s="31"/>
      <c r="G1473" s="31"/>
      <c r="H1473" s="31"/>
      <c r="I1473" s="31"/>
    </row>
    <row r="1474" spans="6:9">
      <c r="F1474" s="31"/>
      <c r="G1474" s="31"/>
      <c r="H1474" s="31"/>
      <c r="I1474" s="31"/>
    </row>
    <row r="1475" spans="6:9">
      <c r="F1475" s="31"/>
      <c r="G1475" s="31"/>
      <c r="H1475" s="31"/>
      <c r="I1475" s="31"/>
    </row>
    <row r="1476" spans="6:9">
      <c r="F1476" s="31"/>
      <c r="G1476" s="31"/>
      <c r="H1476" s="31"/>
      <c r="I1476" s="31"/>
    </row>
    <row r="1477" spans="6:9">
      <c r="F1477" s="31"/>
      <c r="G1477" s="31"/>
      <c r="H1477" s="31"/>
      <c r="I1477" s="31"/>
    </row>
    <row r="1478" spans="6:9">
      <c r="F1478" s="31"/>
      <c r="G1478" s="31"/>
      <c r="H1478" s="31"/>
      <c r="I1478" s="31"/>
    </row>
    <row r="1479" spans="6:9">
      <c r="F1479" s="31"/>
      <c r="G1479" s="31"/>
      <c r="H1479" s="31"/>
      <c r="I1479" s="31"/>
    </row>
    <row r="1480" spans="6:9">
      <c r="F1480" s="31"/>
      <c r="G1480" s="31"/>
      <c r="H1480" s="31"/>
      <c r="I1480" s="31"/>
    </row>
    <row r="1481" spans="6:9">
      <c r="F1481" s="31"/>
      <c r="G1481" s="31"/>
      <c r="H1481" s="31"/>
      <c r="I1481" s="31"/>
    </row>
    <row r="1482" spans="6:9">
      <c r="F1482" s="31"/>
      <c r="G1482" s="31"/>
      <c r="H1482" s="31"/>
      <c r="I1482" s="31"/>
    </row>
    <row r="1483" spans="6:9">
      <c r="F1483" s="31"/>
      <c r="G1483" s="31"/>
      <c r="H1483" s="31"/>
      <c r="I1483" s="31"/>
    </row>
    <row r="1484" spans="6:9">
      <c r="F1484" s="31"/>
      <c r="G1484" s="31"/>
      <c r="H1484" s="31"/>
      <c r="I1484" s="31"/>
    </row>
    <row r="1485" spans="6:9">
      <c r="F1485" s="31"/>
      <c r="G1485" s="31"/>
      <c r="H1485" s="31"/>
      <c r="I1485" s="31"/>
    </row>
    <row r="1486" spans="6:9">
      <c r="F1486" s="31"/>
      <c r="G1486" s="31"/>
      <c r="H1486" s="31"/>
      <c r="I1486" s="31"/>
    </row>
    <row r="1487" spans="6:9">
      <c r="F1487" s="31"/>
      <c r="G1487" s="31"/>
      <c r="H1487" s="31"/>
      <c r="I1487" s="31"/>
    </row>
    <row r="1488" spans="6:9">
      <c r="F1488" s="31"/>
      <c r="G1488" s="31"/>
      <c r="H1488" s="31"/>
      <c r="I1488" s="31"/>
    </row>
    <row r="1489" spans="6:9">
      <c r="F1489" s="31"/>
      <c r="G1489" s="31"/>
      <c r="H1489" s="31"/>
      <c r="I1489" s="31"/>
    </row>
    <row r="1490" spans="6:9">
      <c r="F1490" s="31"/>
      <c r="G1490" s="31"/>
      <c r="H1490" s="31"/>
      <c r="I1490" s="31"/>
    </row>
    <row r="1491" spans="6:9">
      <c r="F1491" s="31"/>
      <c r="G1491" s="31"/>
      <c r="H1491" s="31"/>
      <c r="I1491" s="31"/>
    </row>
    <row r="1492" spans="6:9">
      <c r="F1492" s="31"/>
      <c r="G1492" s="31"/>
      <c r="H1492" s="31"/>
      <c r="I1492" s="31"/>
    </row>
    <row r="1493" spans="6:9">
      <c r="F1493" s="31"/>
      <c r="G1493" s="31"/>
      <c r="H1493" s="31"/>
      <c r="I1493" s="31"/>
    </row>
    <row r="1494" spans="6:9">
      <c r="F1494" s="31"/>
      <c r="G1494" s="31"/>
      <c r="H1494" s="31"/>
      <c r="I1494" s="31"/>
    </row>
    <row r="1495" spans="6:9">
      <c r="F1495" s="31"/>
      <c r="G1495" s="31"/>
      <c r="H1495" s="31"/>
      <c r="I1495" s="31"/>
    </row>
    <row r="1496" spans="6:9">
      <c r="F1496" s="31"/>
      <c r="G1496" s="31"/>
      <c r="H1496" s="31"/>
      <c r="I1496" s="31"/>
    </row>
    <row r="1497" spans="6:9">
      <c r="F1497" s="31"/>
      <c r="G1497" s="31"/>
      <c r="H1497" s="31"/>
      <c r="I1497" s="31"/>
    </row>
    <row r="1498" spans="6:9">
      <c r="F1498" s="31"/>
      <c r="G1498" s="31"/>
      <c r="H1498" s="31"/>
      <c r="I1498" s="31"/>
    </row>
    <row r="1499" spans="6:9">
      <c r="F1499" s="31"/>
      <c r="G1499" s="31"/>
      <c r="H1499" s="31"/>
      <c r="I1499" s="31"/>
    </row>
    <row r="1500" spans="6:9">
      <c r="F1500" s="31"/>
      <c r="G1500" s="31"/>
      <c r="H1500" s="31"/>
      <c r="I1500" s="31"/>
    </row>
    <row r="1501" spans="6:9">
      <c r="F1501" s="31"/>
      <c r="G1501" s="31"/>
      <c r="H1501" s="31"/>
      <c r="I1501" s="31"/>
    </row>
    <row r="1502" spans="6:9">
      <c r="F1502" s="31"/>
      <c r="G1502" s="31"/>
      <c r="H1502" s="31"/>
      <c r="I1502" s="31"/>
    </row>
    <row r="1503" spans="6:9">
      <c r="F1503" s="31"/>
      <c r="G1503" s="31"/>
      <c r="H1503" s="31"/>
      <c r="I1503" s="31"/>
    </row>
    <row r="1504" spans="6:9">
      <c r="F1504" s="31"/>
      <c r="G1504" s="31"/>
      <c r="H1504" s="31"/>
      <c r="I1504" s="31"/>
    </row>
    <row r="1505" spans="6:9">
      <c r="F1505" s="31"/>
      <c r="G1505" s="31"/>
      <c r="H1505" s="31"/>
      <c r="I1505" s="31"/>
    </row>
    <row r="1506" spans="6:9">
      <c r="F1506" s="31"/>
      <c r="G1506" s="31"/>
      <c r="H1506" s="31"/>
      <c r="I1506" s="31"/>
    </row>
    <row r="1507" spans="6:9">
      <c r="F1507" s="31"/>
      <c r="G1507" s="31"/>
      <c r="H1507" s="31"/>
      <c r="I1507" s="31"/>
    </row>
    <row r="1508" spans="6:9">
      <c r="F1508" s="31"/>
      <c r="G1508" s="31"/>
      <c r="H1508" s="31"/>
      <c r="I1508" s="31"/>
    </row>
    <row r="1509" spans="6:9">
      <c r="F1509" s="31"/>
      <c r="G1509" s="31"/>
      <c r="H1509" s="31"/>
      <c r="I1509" s="31"/>
    </row>
    <row r="1510" spans="6:9">
      <c r="F1510" s="31"/>
      <c r="G1510" s="31"/>
      <c r="H1510" s="31"/>
      <c r="I1510" s="31"/>
    </row>
    <row r="1511" spans="6:9">
      <c r="F1511" s="31"/>
      <c r="G1511" s="31"/>
      <c r="H1511" s="31"/>
      <c r="I1511" s="31"/>
    </row>
    <row r="1512" spans="6:9">
      <c r="F1512" s="31"/>
      <c r="G1512" s="31"/>
      <c r="H1512" s="31"/>
      <c r="I1512" s="31"/>
    </row>
    <row r="1513" spans="6:9">
      <c r="F1513" s="31"/>
      <c r="G1513" s="31"/>
      <c r="H1513" s="31"/>
      <c r="I1513" s="31"/>
    </row>
    <row r="1514" spans="6:9">
      <c r="F1514" s="31"/>
      <c r="G1514" s="31"/>
      <c r="H1514" s="31"/>
      <c r="I1514" s="31"/>
    </row>
    <row r="1515" spans="6:9">
      <c r="F1515" s="31"/>
      <c r="G1515" s="31"/>
      <c r="H1515" s="31"/>
      <c r="I1515" s="31"/>
    </row>
    <row r="1516" spans="6:9">
      <c r="F1516" s="31"/>
      <c r="G1516" s="31"/>
      <c r="H1516" s="31"/>
      <c r="I1516" s="31"/>
    </row>
    <row r="1517" spans="6:9">
      <c r="F1517" s="31"/>
      <c r="G1517" s="31"/>
      <c r="H1517" s="31"/>
      <c r="I1517" s="31"/>
    </row>
    <row r="1518" spans="6:9">
      <c r="F1518" s="31"/>
      <c r="G1518" s="31"/>
      <c r="H1518" s="31"/>
      <c r="I1518" s="31"/>
    </row>
    <row r="1519" spans="6:9">
      <c r="F1519" s="31"/>
      <c r="G1519" s="31"/>
      <c r="H1519" s="31"/>
      <c r="I1519" s="31"/>
    </row>
    <row r="1520" spans="6:9">
      <c r="F1520" s="31"/>
      <c r="G1520" s="31"/>
      <c r="H1520" s="31"/>
      <c r="I1520" s="31"/>
    </row>
    <row r="1521" spans="6:9">
      <c r="F1521" s="31"/>
      <c r="G1521" s="31"/>
      <c r="H1521" s="31"/>
      <c r="I1521" s="31"/>
    </row>
    <row r="1522" spans="6:9">
      <c r="F1522" s="31"/>
      <c r="G1522" s="31"/>
      <c r="H1522" s="31"/>
      <c r="I1522" s="31"/>
    </row>
    <row r="1523" spans="6:9">
      <c r="F1523" s="31"/>
      <c r="G1523" s="31"/>
      <c r="H1523" s="31"/>
      <c r="I1523" s="31"/>
    </row>
    <row r="1524" spans="6:9">
      <c r="F1524" s="31"/>
      <c r="G1524" s="31"/>
      <c r="H1524" s="31"/>
      <c r="I1524" s="31"/>
    </row>
    <row r="1525" spans="6:9">
      <c r="F1525" s="31"/>
      <c r="G1525" s="31"/>
      <c r="H1525" s="31"/>
      <c r="I1525" s="31"/>
    </row>
    <row r="1526" spans="6:9">
      <c r="F1526" s="31"/>
      <c r="G1526" s="31"/>
      <c r="H1526" s="31"/>
      <c r="I1526" s="31"/>
    </row>
    <row r="1527" spans="6:9">
      <c r="F1527" s="31"/>
      <c r="G1527" s="31"/>
      <c r="H1527" s="31"/>
      <c r="I1527" s="31"/>
    </row>
    <row r="1528" spans="6:9">
      <c r="F1528" s="31"/>
      <c r="G1528" s="31"/>
      <c r="H1528" s="31"/>
      <c r="I1528" s="31"/>
    </row>
    <row r="1529" spans="6:9">
      <c r="F1529" s="31"/>
      <c r="G1529" s="31"/>
      <c r="H1529" s="31"/>
      <c r="I1529" s="31"/>
    </row>
    <row r="1530" spans="6:9">
      <c r="F1530" s="31"/>
      <c r="G1530" s="31"/>
      <c r="H1530" s="31"/>
      <c r="I1530" s="31"/>
    </row>
    <row r="1531" spans="6:9">
      <c r="F1531" s="31"/>
      <c r="G1531" s="31"/>
      <c r="H1531" s="31"/>
      <c r="I1531" s="31"/>
    </row>
    <row r="1532" spans="6:9">
      <c r="F1532" s="31"/>
      <c r="G1532" s="31"/>
      <c r="H1532" s="31"/>
      <c r="I1532" s="31"/>
    </row>
    <row r="1533" spans="6:9">
      <c r="F1533" s="31"/>
      <c r="G1533" s="31"/>
      <c r="H1533" s="31"/>
      <c r="I1533" s="31"/>
    </row>
    <row r="1534" spans="6:9">
      <c r="F1534" s="31"/>
      <c r="G1534" s="31"/>
      <c r="H1534" s="31"/>
      <c r="I1534" s="31"/>
    </row>
    <row r="1535" spans="6:9">
      <c r="F1535" s="31"/>
      <c r="G1535" s="31"/>
      <c r="H1535" s="31"/>
      <c r="I1535" s="31"/>
    </row>
    <row r="1536" spans="6:9">
      <c r="F1536" s="31"/>
      <c r="G1536" s="31"/>
      <c r="H1536" s="31"/>
      <c r="I1536" s="31"/>
    </row>
    <row r="1537" spans="6:9">
      <c r="F1537" s="31"/>
      <c r="G1537" s="31"/>
      <c r="H1537" s="31"/>
      <c r="I1537" s="31"/>
    </row>
    <row r="1538" spans="6:9">
      <c r="F1538" s="31"/>
      <c r="G1538" s="31"/>
      <c r="H1538" s="31"/>
      <c r="I1538" s="31"/>
    </row>
    <row r="1539" spans="6:9">
      <c r="F1539" s="31"/>
      <c r="G1539" s="31"/>
      <c r="H1539" s="31"/>
      <c r="I1539" s="31"/>
    </row>
    <row r="1540" spans="6:9">
      <c r="F1540" s="31"/>
      <c r="G1540" s="31"/>
      <c r="H1540" s="31"/>
      <c r="I1540" s="31"/>
    </row>
    <row r="1541" spans="6:9">
      <c r="F1541" s="31"/>
      <c r="G1541" s="31"/>
      <c r="H1541" s="31"/>
      <c r="I1541" s="31"/>
    </row>
    <row r="1542" spans="6:9">
      <c r="F1542" s="31"/>
      <c r="G1542" s="31"/>
      <c r="H1542" s="31"/>
      <c r="I1542" s="31"/>
    </row>
    <row r="1543" spans="6:9">
      <c r="F1543" s="31"/>
      <c r="G1543" s="31"/>
      <c r="H1543" s="31"/>
      <c r="I1543" s="31"/>
    </row>
    <row r="1544" spans="6:9">
      <c r="F1544" s="31"/>
      <c r="G1544" s="31"/>
      <c r="H1544" s="31"/>
      <c r="I1544" s="31"/>
    </row>
    <row r="1545" spans="6:9">
      <c r="F1545" s="31"/>
      <c r="G1545" s="31"/>
      <c r="H1545" s="31"/>
      <c r="I1545" s="31"/>
    </row>
    <row r="1546" spans="6:9">
      <c r="F1546" s="31"/>
      <c r="G1546" s="31"/>
      <c r="H1546" s="31"/>
      <c r="I1546" s="31"/>
    </row>
    <row r="1547" spans="6:9">
      <c r="F1547" s="31"/>
      <c r="G1547" s="31"/>
      <c r="H1547" s="31"/>
      <c r="I1547" s="31"/>
    </row>
    <row r="1548" spans="6:9">
      <c r="F1548" s="31"/>
      <c r="G1548" s="31"/>
      <c r="H1548" s="31"/>
      <c r="I1548" s="31"/>
    </row>
    <row r="1549" spans="6:9">
      <c r="F1549" s="31"/>
      <c r="G1549" s="31"/>
      <c r="H1549" s="31"/>
      <c r="I1549" s="31"/>
    </row>
    <row r="1550" spans="6:9">
      <c r="F1550" s="31"/>
      <c r="G1550" s="31"/>
      <c r="H1550" s="31"/>
      <c r="I1550" s="31"/>
    </row>
    <row r="1551" spans="6:9">
      <c r="F1551" s="31"/>
      <c r="G1551" s="31"/>
      <c r="H1551" s="31"/>
      <c r="I1551" s="31"/>
    </row>
    <row r="1552" spans="6:9">
      <c r="F1552" s="31"/>
      <c r="G1552" s="31"/>
      <c r="H1552" s="31"/>
      <c r="I1552" s="31"/>
    </row>
    <row r="1553" spans="6:9">
      <c r="F1553" s="31"/>
      <c r="G1553" s="31"/>
      <c r="H1553" s="31"/>
      <c r="I1553" s="31"/>
    </row>
    <row r="1554" spans="6:9">
      <c r="F1554" s="31"/>
      <c r="G1554" s="31"/>
      <c r="H1554" s="31"/>
      <c r="I1554" s="31"/>
    </row>
    <row r="1555" spans="6:9">
      <c r="F1555" s="31"/>
      <c r="G1555" s="31"/>
      <c r="H1555" s="31"/>
      <c r="I1555" s="31"/>
    </row>
    <row r="1556" spans="6:9">
      <c r="F1556" s="31"/>
      <c r="G1556" s="31"/>
      <c r="H1556" s="31"/>
      <c r="I1556" s="31"/>
    </row>
    <row r="1557" spans="6:9">
      <c r="F1557" s="31"/>
      <c r="G1557" s="31"/>
      <c r="H1557" s="31"/>
      <c r="I1557" s="31"/>
    </row>
    <row r="1558" spans="6:9">
      <c r="F1558" s="31"/>
      <c r="G1558" s="31"/>
      <c r="H1558" s="31"/>
      <c r="I1558" s="31"/>
    </row>
    <row r="1559" spans="6:9">
      <c r="F1559" s="31"/>
      <c r="G1559" s="31"/>
      <c r="H1559" s="31"/>
      <c r="I1559" s="31"/>
    </row>
    <row r="1560" spans="6:9">
      <c r="F1560" s="31"/>
      <c r="G1560" s="31"/>
      <c r="H1560" s="31"/>
      <c r="I1560" s="31"/>
    </row>
    <row r="1561" spans="6:9">
      <c r="F1561" s="31"/>
      <c r="G1561" s="31"/>
      <c r="H1561" s="31"/>
      <c r="I1561" s="31"/>
    </row>
    <row r="1562" spans="6:9">
      <c r="F1562" s="31"/>
      <c r="G1562" s="31"/>
      <c r="H1562" s="31"/>
      <c r="I1562" s="31"/>
    </row>
    <row r="1563" spans="6:9">
      <c r="F1563" s="31"/>
      <c r="G1563" s="31"/>
      <c r="H1563" s="31"/>
      <c r="I1563" s="31"/>
    </row>
    <row r="1564" spans="6:9">
      <c r="F1564" s="31"/>
      <c r="G1564" s="31"/>
      <c r="H1564" s="31"/>
      <c r="I1564" s="31"/>
    </row>
    <row r="1565" spans="6:9">
      <c r="F1565" s="31"/>
      <c r="G1565" s="31"/>
      <c r="H1565" s="31"/>
      <c r="I1565" s="31"/>
    </row>
    <row r="1566" spans="6:9">
      <c r="F1566" s="31"/>
      <c r="G1566" s="31"/>
      <c r="H1566" s="31"/>
      <c r="I1566" s="31"/>
    </row>
    <row r="1567" spans="6:9">
      <c r="F1567" s="31"/>
      <c r="G1567" s="31"/>
      <c r="H1567" s="31"/>
      <c r="I1567" s="31"/>
    </row>
    <row r="1568" spans="6:9">
      <c r="F1568" s="31"/>
      <c r="G1568" s="31"/>
      <c r="H1568" s="31"/>
      <c r="I1568" s="31"/>
    </row>
    <row r="1569" spans="6:9">
      <c r="F1569" s="31"/>
      <c r="G1569" s="31"/>
      <c r="H1569" s="31"/>
      <c r="I1569" s="31"/>
    </row>
    <row r="1570" spans="6:9">
      <c r="F1570" s="31"/>
      <c r="G1570" s="31"/>
      <c r="H1570" s="31"/>
      <c r="I1570" s="31"/>
    </row>
    <row r="1571" spans="6:9">
      <c r="F1571" s="31"/>
      <c r="G1571" s="31"/>
      <c r="H1571" s="31"/>
      <c r="I1571" s="31"/>
    </row>
    <row r="1572" spans="6:9">
      <c r="F1572" s="31"/>
      <c r="G1572" s="31"/>
      <c r="H1572" s="31"/>
      <c r="I1572" s="31"/>
    </row>
    <row r="1573" spans="6:9">
      <c r="F1573" s="31"/>
      <c r="G1573" s="31"/>
      <c r="H1573" s="31"/>
      <c r="I1573" s="31"/>
    </row>
    <row r="1574" spans="6:9">
      <c r="F1574" s="31"/>
      <c r="G1574" s="31"/>
      <c r="H1574" s="31"/>
      <c r="I1574" s="31"/>
    </row>
    <row r="1575" spans="6:9">
      <c r="F1575" s="31"/>
      <c r="G1575" s="31"/>
      <c r="H1575" s="31"/>
      <c r="I1575" s="31"/>
    </row>
    <row r="1576" spans="6:9">
      <c r="F1576" s="31"/>
      <c r="G1576" s="31"/>
      <c r="H1576" s="31"/>
      <c r="I1576" s="31"/>
    </row>
    <row r="1577" spans="6:9">
      <c r="F1577" s="31"/>
      <c r="G1577" s="31"/>
      <c r="H1577" s="31"/>
      <c r="I1577" s="31"/>
    </row>
    <row r="1578" spans="6:9">
      <c r="F1578" s="31"/>
      <c r="G1578" s="31"/>
      <c r="H1578" s="31"/>
      <c r="I1578" s="31"/>
    </row>
    <row r="1579" spans="6:9">
      <c r="F1579" s="31"/>
      <c r="G1579" s="31"/>
      <c r="H1579" s="31"/>
      <c r="I1579" s="31"/>
    </row>
    <row r="1580" spans="6:9">
      <c r="F1580" s="31"/>
      <c r="G1580" s="31"/>
      <c r="H1580" s="31"/>
      <c r="I1580" s="31"/>
    </row>
    <row r="1581" spans="6:9">
      <c r="F1581" s="31"/>
      <c r="G1581" s="31"/>
      <c r="H1581" s="31"/>
      <c r="I1581" s="31"/>
    </row>
    <row r="1582" spans="6:9">
      <c r="F1582" s="31"/>
      <c r="G1582" s="31"/>
      <c r="H1582" s="31"/>
      <c r="I1582" s="31"/>
    </row>
    <row r="1583" spans="6:9">
      <c r="F1583" s="31"/>
      <c r="G1583" s="31"/>
      <c r="H1583" s="31"/>
      <c r="I1583" s="31"/>
    </row>
    <row r="1584" spans="6:9">
      <c r="F1584" s="31"/>
      <c r="G1584" s="31"/>
      <c r="H1584" s="31"/>
      <c r="I1584" s="31"/>
    </row>
    <row r="1585" spans="6:9">
      <c r="F1585" s="31"/>
      <c r="G1585" s="31"/>
      <c r="H1585" s="31"/>
      <c r="I1585" s="31"/>
    </row>
    <row r="1586" spans="6:9">
      <c r="F1586" s="31"/>
      <c r="G1586" s="31"/>
      <c r="H1586" s="31"/>
      <c r="I1586" s="31"/>
    </row>
    <row r="1587" spans="6:9">
      <c r="F1587" s="31"/>
      <c r="G1587" s="31"/>
      <c r="H1587" s="31"/>
      <c r="I1587" s="31"/>
    </row>
    <row r="1588" spans="6:9">
      <c r="F1588" s="31"/>
      <c r="G1588" s="31"/>
      <c r="H1588" s="31"/>
      <c r="I1588" s="31"/>
    </row>
    <row r="1589" spans="6:9">
      <c r="F1589" s="31"/>
      <c r="G1589" s="31"/>
      <c r="H1589" s="31"/>
      <c r="I1589" s="31"/>
    </row>
    <row r="1590" spans="6:9">
      <c r="F1590" s="31"/>
      <c r="G1590" s="31"/>
      <c r="H1590" s="31"/>
      <c r="I1590" s="31"/>
    </row>
    <row r="1591" spans="6:9">
      <c r="F1591" s="31"/>
      <c r="G1591" s="31"/>
      <c r="H1591" s="31"/>
      <c r="I1591" s="31"/>
    </row>
    <row r="1592" spans="6:9">
      <c r="F1592" s="31"/>
      <c r="G1592" s="31"/>
      <c r="H1592" s="31"/>
      <c r="I1592" s="31"/>
    </row>
    <row r="1593" spans="6:9">
      <c r="F1593" s="31"/>
      <c r="G1593" s="31"/>
      <c r="H1593" s="31"/>
      <c r="I1593" s="31"/>
    </row>
    <row r="1594" spans="6:9">
      <c r="F1594" s="31"/>
      <c r="G1594" s="31"/>
      <c r="H1594" s="31"/>
      <c r="I1594" s="31"/>
    </row>
    <row r="1595" spans="6:9">
      <c r="F1595" s="31"/>
      <c r="G1595" s="31"/>
      <c r="H1595" s="31"/>
      <c r="I1595" s="31"/>
    </row>
    <row r="1596" spans="6:9">
      <c r="F1596" s="31"/>
      <c r="G1596" s="31"/>
      <c r="H1596" s="31"/>
      <c r="I1596" s="31"/>
    </row>
    <row r="1597" spans="6:9">
      <c r="F1597" s="31"/>
      <c r="G1597" s="31"/>
      <c r="H1597" s="31"/>
      <c r="I1597" s="31"/>
    </row>
    <row r="1598" spans="6:9">
      <c r="F1598" s="31"/>
      <c r="G1598" s="31"/>
      <c r="H1598" s="31"/>
      <c r="I1598" s="31"/>
    </row>
    <row r="1599" spans="6:9">
      <c r="F1599" s="31"/>
      <c r="G1599" s="31"/>
      <c r="H1599" s="31"/>
      <c r="I1599" s="31"/>
    </row>
    <row r="1600" spans="6:9">
      <c r="F1600" s="31"/>
      <c r="G1600" s="31"/>
      <c r="H1600" s="31"/>
      <c r="I1600" s="31"/>
    </row>
    <row r="1601" spans="6:9">
      <c r="F1601" s="31"/>
      <c r="G1601" s="31"/>
      <c r="H1601" s="31"/>
      <c r="I1601" s="31"/>
    </row>
    <row r="1602" spans="6:9">
      <c r="F1602" s="31"/>
      <c r="G1602" s="31"/>
      <c r="H1602" s="31"/>
      <c r="I1602" s="31"/>
    </row>
    <row r="1603" spans="6:9">
      <c r="F1603" s="31"/>
      <c r="G1603" s="31"/>
      <c r="H1603" s="31"/>
      <c r="I1603" s="31"/>
    </row>
    <row r="1604" spans="6:9">
      <c r="F1604" s="31"/>
      <c r="G1604" s="31"/>
      <c r="H1604" s="31"/>
      <c r="I1604" s="31"/>
    </row>
    <row r="1605" spans="6:9">
      <c r="F1605" s="31"/>
      <c r="G1605" s="31"/>
      <c r="H1605" s="31"/>
      <c r="I1605" s="31"/>
    </row>
    <row r="1606" spans="6:9">
      <c r="F1606" s="31"/>
      <c r="G1606" s="31"/>
      <c r="H1606" s="31"/>
      <c r="I1606" s="31"/>
    </row>
    <row r="1607" spans="6:9">
      <c r="F1607" s="31"/>
      <c r="G1607" s="31"/>
      <c r="H1607" s="31"/>
      <c r="I1607" s="31"/>
    </row>
    <row r="1608" spans="6:9">
      <c r="F1608" s="31"/>
      <c r="G1608" s="31"/>
      <c r="H1608" s="31"/>
      <c r="I1608" s="31"/>
    </row>
    <row r="1609" spans="6:9">
      <c r="F1609" s="31"/>
      <c r="G1609" s="31"/>
      <c r="H1609" s="31"/>
      <c r="I1609" s="31"/>
    </row>
    <row r="1610" spans="6:9">
      <c r="F1610" s="31"/>
      <c r="G1610" s="31"/>
      <c r="H1610" s="31"/>
      <c r="I1610" s="31"/>
    </row>
    <row r="1611" spans="6:9">
      <c r="F1611" s="31"/>
      <c r="G1611" s="31"/>
      <c r="H1611" s="31"/>
      <c r="I1611" s="31"/>
    </row>
    <row r="1612" spans="6:9">
      <c r="F1612" s="31"/>
      <c r="G1612" s="31"/>
      <c r="H1612" s="31"/>
      <c r="I1612" s="31"/>
    </row>
    <row r="1613" spans="6:9">
      <c r="F1613" s="31"/>
      <c r="G1613" s="31"/>
      <c r="H1613" s="31"/>
      <c r="I1613" s="31"/>
    </row>
    <row r="1614" spans="6:9">
      <c r="F1614" s="31"/>
      <c r="G1614" s="31"/>
      <c r="H1614" s="31"/>
      <c r="I1614" s="31"/>
    </row>
    <row r="1615" spans="6:9">
      <c r="F1615" s="31"/>
      <c r="G1615" s="31"/>
      <c r="H1615" s="31"/>
      <c r="I1615" s="31"/>
    </row>
    <row r="1616" spans="6:9">
      <c r="F1616" s="31"/>
      <c r="G1616" s="31"/>
      <c r="H1616" s="31"/>
      <c r="I1616" s="31"/>
    </row>
    <row r="1617" spans="6:9">
      <c r="F1617" s="31"/>
      <c r="G1617" s="31"/>
      <c r="H1617" s="31"/>
      <c r="I1617" s="31"/>
    </row>
    <row r="1618" spans="6:9">
      <c r="F1618" s="31"/>
      <c r="G1618" s="31"/>
      <c r="H1618" s="31"/>
      <c r="I1618" s="31"/>
    </row>
    <row r="1619" spans="6:9">
      <c r="F1619" s="31"/>
      <c r="G1619" s="31"/>
      <c r="H1619" s="31"/>
      <c r="I1619" s="31"/>
    </row>
    <row r="1620" spans="6:9">
      <c r="F1620" s="31"/>
      <c r="G1620" s="31"/>
      <c r="H1620" s="31"/>
      <c r="I1620" s="31"/>
    </row>
    <row r="1621" spans="6:9">
      <c r="F1621" s="31"/>
      <c r="G1621" s="31"/>
      <c r="H1621" s="31"/>
      <c r="I1621" s="31"/>
    </row>
    <row r="1622" spans="6:9">
      <c r="F1622" s="31"/>
      <c r="G1622" s="31"/>
      <c r="H1622" s="31"/>
      <c r="I1622" s="31"/>
    </row>
    <row r="1623" spans="6:9">
      <c r="F1623" s="31"/>
      <c r="G1623" s="31"/>
      <c r="H1623" s="31"/>
      <c r="I1623" s="31"/>
    </row>
    <row r="1624" spans="6:9">
      <c r="F1624" s="31"/>
      <c r="G1624" s="31"/>
      <c r="H1624" s="31"/>
      <c r="I1624" s="31"/>
    </row>
    <row r="1625" spans="6:9">
      <c r="F1625" s="31"/>
      <c r="G1625" s="31"/>
      <c r="H1625" s="31"/>
      <c r="I1625" s="31"/>
    </row>
    <row r="1626" spans="6:9">
      <c r="F1626" s="31"/>
      <c r="G1626" s="31"/>
      <c r="H1626" s="31"/>
      <c r="I1626" s="31"/>
    </row>
    <row r="1627" spans="6:9">
      <c r="F1627" s="31"/>
      <c r="G1627" s="31"/>
      <c r="H1627" s="31"/>
      <c r="I1627" s="31"/>
    </row>
    <row r="1628" spans="6:9">
      <c r="F1628" s="31"/>
      <c r="G1628" s="31"/>
      <c r="H1628" s="31"/>
      <c r="I1628" s="31"/>
    </row>
    <row r="1629" spans="6:9">
      <c r="F1629" s="31"/>
      <c r="G1629" s="31"/>
      <c r="H1629" s="31"/>
      <c r="I1629" s="31"/>
    </row>
    <row r="1630" spans="6:9">
      <c r="F1630" s="31"/>
      <c r="G1630" s="31"/>
      <c r="H1630" s="31"/>
      <c r="I1630" s="31"/>
    </row>
    <row r="1631" spans="6:9">
      <c r="F1631" s="31"/>
      <c r="G1631" s="31"/>
      <c r="H1631" s="31"/>
      <c r="I1631" s="31"/>
    </row>
    <row r="1632" spans="6:9">
      <c r="F1632" s="31"/>
      <c r="G1632" s="31"/>
      <c r="H1632" s="31"/>
      <c r="I1632" s="31"/>
    </row>
    <row r="1633" spans="6:9">
      <c r="F1633" s="31"/>
      <c r="G1633" s="31"/>
      <c r="H1633" s="31"/>
      <c r="I1633" s="31"/>
    </row>
    <row r="1634" spans="6:9">
      <c r="F1634" s="31"/>
      <c r="G1634" s="31"/>
      <c r="H1634" s="31"/>
      <c r="I1634" s="31"/>
    </row>
    <row r="1635" spans="6:9">
      <c r="F1635" s="31"/>
      <c r="G1635" s="31"/>
      <c r="H1635" s="31"/>
      <c r="I1635" s="31"/>
    </row>
    <row r="1636" spans="6:9">
      <c r="F1636" s="31"/>
      <c r="G1636" s="31"/>
      <c r="H1636" s="31"/>
      <c r="I1636" s="31"/>
    </row>
    <row r="1637" spans="6:9">
      <c r="F1637" s="31"/>
      <c r="G1637" s="31"/>
      <c r="H1637" s="31"/>
      <c r="I1637" s="31"/>
    </row>
    <row r="1638" spans="6:9">
      <c r="F1638" s="31"/>
      <c r="G1638" s="31"/>
      <c r="H1638" s="31"/>
      <c r="I1638" s="31"/>
    </row>
    <row r="1639" spans="6:9">
      <c r="F1639" s="31"/>
      <c r="G1639" s="31"/>
      <c r="H1639" s="31"/>
      <c r="I1639" s="31"/>
    </row>
    <row r="1640" spans="6:9">
      <c r="F1640" s="31"/>
      <c r="G1640" s="31"/>
      <c r="H1640" s="31"/>
      <c r="I1640" s="31"/>
    </row>
    <row r="1641" spans="6:9">
      <c r="F1641" s="31"/>
      <c r="G1641" s="31"/>
      <c r="H1641" s="31"/>
      <c r="I1641" s="31"/>
    </row>
    <row r="1642" spans="6:9">
      <c r="F1642" s="31"/>
      <c r="G1642" s="31"/>
      <c r="H1642" s="31"/>
      <c r="I1642" s="31"/>
    </row>
    <row r="1643" spans="6:9">
      <c r="F1643" s="31"/>
      <c r="G1643" s="31"/>
      <c r="H1643" s="31"/>
      <c r="I1643" s="31"/>
    </row>
    <row r="1644" spans="6:9">
      <c r="F1644" s="31"/>
      <c r="G1644" s="31"/>
      <c r="H1644" s="31"/>
      <c r="I1644" s="31"/>
    </row>
    <row r="1645" spans="6:9">
      <c r="F1645" s="31"/>
      <c r="G1645" s="31"/>
      <c r="H1645" s="31"/>
      <c r="I1645" s="31"/>
    </row>
    <row r="1646" spans="6:9">
      <c r="F1646" s="31"/>
      <c r="G1646" s="31"/>
      <c r="H1646" s="31"/>
      <c r="I1646" s="31"/>
    </row>
    <row r="1647" spans="6:9">
      <c r="F1647" s="31"/>
      <c r="G1647" s="31"/>
      <c r="H1647" s="31"/>
      <c r="I1647" s="31"/>
    </row>
    <row r="1648" spans="6:9">
      <c r="F1648" s="31"/>
      <c r="G1648" s="31"/>
      <c r="H1648" s="31"/>
      <c r="I1648" s="31"/>
    </row>
    <row r="1649" spans="6:9">
      <c r="F1649" s="31"/>
      <c r="G1649" s="31"/>
      <c r="H1649" s="31"/>
      <c r="I1649" s="31"/>
    </row>
    <row r="1650" spans="6:9">
      <c r="F1650" s="31"/>
      <c r="G1650" s="31"/>
      <c r="H1650" s="31"/>
      <c r="I1650" s="31"/>
    </row>
    <row r="1651" spans="6:9">
      <c r="F1651" s="31"/>
      <c r="G1651" s="31"/>
      <c r="H1651" s="31"/>
      <c r="I1651" s="31"/>
    </row>
    <row r="1652" spans="6:9">
      <c r="F1652" s="31"/>
      <c r="G1652" s="31"/>
      <c r="H1652" s="31"/>
      <c r="I1652" s="31"/>
    </row>
    <row r="1653" spans="6:9">
      <c r="F1653" s="31"/>
      <c r="G1653" s="31"/>
      <c r="H1653" s="31"/>
      <c r="I1653" s="31"/>
    </row>
    <row r="1654" spans="6:9">
      <c r="F1654" s="31"/>
      <c r="G1654" s="31"/>
      <c r="H1654" s="31"/>
      <c r="I1654" s="31"/>
    </row>
    <row r="1655" spans="6:9">
      <c r="F1655" s="31"/>
      <c r="G1655" s="31"/>
      <c r="H1655" s="31"/>
      <c r="I1655" s="31"/>
    </row>
    <row r="1656" spans="6:9">
      <c r="F1656" s="31"/>
      <c r="G1656" s="31"/>
      <c r="H1656" s="31"/>
      <c r="I1656" s="31"/>
    </row>
    <row r="1657" spans="6:9">
      <c r="F1657" s="31"/>
      <c r="G1657" s="31"/>
      <c r="H1657" s="31"/>
      <c r="I1657" s="31"/>
    </row>
    <row r="1658" spans="6:9">
      <c r="F1658" s="31"/>
      <c r="G1658" s="31"/>
      <c r="H1658" s="31"/>
      <c r="I1658" s="31"/>
    </row>
    <row r="1659" spans="6:9">
      <c r="F1659" s="31"/>
      <c r="G1659" s="31"/>
      <c r="H1659" s="31"/>
      <c r="I1659" s="31"/>
    </row>
    <row r="1660" spans="6:9">
      <c r="F1660" s="31"/>
      <c r="G1660" s="31"/>
      <c r="H1660" s="31"/>
      <c r="I1660" s="31"/>
    </row>
    <row r="1661" spans="6:9">
      <c r="F1661" s="31"/>
      <c r="G1661" s="31"/>
      <c r="H1661" s="31"/>
      <c r="I1661" s="31"/>
    </row>
    <row r="1662" spans="6:9">
      <c r="F1662" s="31"/>
      <c r="G1662" s="31"/>
      <c r="H1662" s="31"/>
      <c r="I1662" s="31"/>
    </row>
    <row r="1663" spans="6:9">
      <c r="F1663" s="31"/>
      <c r="G1663" s="31"/>
      <c r="H1663" s="31"/>
      <c r="I1663" s="31"/>
    </row>
    <row r="1664" spans="6:9">
      <c r="F1664" s="31"/>
      <c r="G1664" s="31"/>
      <c r="H1664" s="31"/>
      <c r="I1664" s="31"/>
    </row>
    <row r="1665" spans="6:9">
      <c r="F1665" s="31"/>
      <c r="G1665" s="31"/>
      <c r="H1665" s="31"/>
      <c r="I1665" s="31"/>
    </row>
    <row r="1666" spans="6:9">
      <c r="F1666" s="31"/>
      <c r="G1666" s="31"/>
      <c r="H1666" s="31"/>
      <c r="I1666" s="31"/>
    </row>
    <row r="1667" spans="6:9">
      <c r="F1667" s="31"/>
      <c r="G1667" s="31"/>
      <c r="H1667" s="31"/>
      <c r="I1667" s="31"/>
    </row>
    <row r="1668" spans="6:9">
      <c r="F1668" s="31"/>
      <c r="G1668" s="31"/>
      <c r="H1668" s="31"/>
      <c r="I1668" s="31"/>
    </row>
    <row r="1669" spans="6:9">
      <c r="F1669" s="31"/>
      <c r="G1669" s="31"/>
      <c r="H1669" s="31"/>
      <c r="I1669" s="31"/>
    </row>
    <row r="1670" spans="6:9">
      <c r="F1670" s="31"/>
      <c r="G1670" s="31"/>
      <c r="H1670" s="31"/>
      <c r="I1670" s="31"/>
    </row>
    <row r="1671" spans="6:9">
      <c r="F1671" s="31"/>
      <c r="G1671" s="31"/>
      <c r="H1671" s="31"/>
      <c r="I1671" s="31"/>
    </row>
    <row r="1672" spans="6:9">
      <c r="F1672" s="31"/>
      <c r="G1672" s="31"/>
      <c r="H1672" s="31"/>
      <c r="I1672" s="31"/>
    </row>
    <row r="1673" spans="6:9">
      <c r="F1673" s="31"/>
      <c r="G1673" s="31"/>
      <c r="H1673" s="31"/>
      <c r="I1673" s="31"/>
    </row>
    <row r="1674" spans="6:9">
      <c r="F1674" s="31"/>
      <c r="G1674" s="31"/>
      <c r="H1674" s="31"/>
      <c r="I1674" s="31"/>
    </row>
    <row r="1675" spans="6:9">
      <c r="F1675" s="31"/>
      <c r="G1675" s="31"/>
      <c r="H1675" s="31"/>
      <c r="I1675" s="31"/>
    </row>
    <row r="1676" spans="6:9">
      <c r="F1676" s="31"/>
      <c r="G1676" s="31"/>
      <c r="H1676" s="31"/>
      <c r="I1676" s="31"/>
    </row>
    <row r="1677" spans="6:9">
      <c r="F1677" s="31"/>
      <c r="G1677" s="31"/>
      <c r="H1677" s="31"/>
      <c r="I1677" s="31"/>
    </row>
    <row r="1678" spans="6:9">
      <c r="F1678" s="31"/>
      <c r="G1678" s="31"/>
      <c r="H1678" s="31"/>
      <c r="I1678" s="31"/>
    </row>
    <row r="1679" spans="6:9">
      <c r="F1679" s="31"/>
      <c r="G1679" s="31"/>
      <c r="H1679" s="31"/>
      <c r="I1679" s="31"/>
    </row>
    <row r="1680" spans="6:9">
      <c r="F1680" s="31"/>
      <c r="G1680" s="31"/>
      <c r="H1680" s="31"/>
      <c r="I1680" s="31"/>
    </row>
    <row r="1681" spans="6:9">
      <c r="F1681" s="31"/>
      <c r="G1681" s="31"/>
      <c r="H1681" s="31"/>
      <c r="I1681" s="31"/>
    </row>
    <row r="1682" spans="6:9">
      <c r="F1682" s="31"/>
      <c r="G1682" s="31"/>
      <c r="H1682" s="31"/>
      <c r="I1682" s="31"/>
    </row>
    <row r="1683" spans="6:9">
      <c r="F1683" s="31"/>
      <c r="G1683" s="31"/>
      <c r="H1683" s="31"/>
      <c r="I1683" s="31"/>
    </row>
    <row r="1684" spans="6:9">
      <c r="F1684" s="31"/>
      <c r="G1684" s="31"/>
      <c r="H1684" s="31"/>
      <c r="I1684" s="31"/>
    </row>
    <row r="1685" spans="6:9">
      <c r="F1685" s="31"/>
      <c r="G1685" s="31"/>
      <c r="H1685" s="31"/>
      <c r="I1685" s="31"/>
    </row>
    <row r="1686" spans="6:9">
      <c r="F1686" s="31"/>
      <c r="G1686" s="31"/>
      <c r="H1686" s="31"/>
      <c r="I1686" s="31"/>
    </row>
    <row r="1687" spans="6:9">
      <c r="F1687" s="31"/>
      <c r="G1687" s="31"/>
      <c r="H1687" s="31"/>
      <c r="I1687" s="31"/>
    </row>
    <row r="1688" spans="6:9">
      <c r="F1688" s="31"/>
      <c r="G1688" s="31"/>
      <c r="H1688" s="31"/>
      <c r="I1688" s="31"/>
    </row>
    <row r="1689" spans="6:9">
      <c r="F1689" s="31"/>
      <c r="G1689" s="31"/>
      <c r="H1689" s="31"/>
      <c r="I1689" s="31"/>
    </row>
    <row r="1690" spans="6:9">
      <c r="F1690" s="31"/>
      <c r="G1690" s="31"/>
      <c r="H1690" s="31"/>
      <c r="I1690" s="31"/>
    </row>
    <row r="1691" spans="6:9">
      <c r="F1691" s="31"/>
      <c r="G1691" s="31"/>
      <c r="H1691" s="31"/>
      <c r="I1691" s="31"/>
    </row>
    <row r="1692" spans="6:9">
      <c r="F1692" s="31"/>
      <c r="G1692" s="31"/>
      <c r="H1692" s="31"/>
      <c r="I1692" s="31"/>
    </row>
    <row r="1693" spans="6:9">
      <c r="F1693" s="31"/>
      <c r="G1693" s="31"/>
      <c r="H1693" s="31"/>
      <c r="I1693" s="31"/>
    </row>
    <row r="1694" spans="6:9">
      <c r="F1694" s="31"/>
      <c r="G1694" s="31"/>
      <c r="H1694" s="31"/>
      <c r="I1694" s="31"/>
    </row>
    <row r="1695" spans="6:9">
      <c r="F1695" s="31"/>
      <c r="G1695" s="31"/>
      <c r="H1695" s="31"/>
      <c r="I1695" s="31"/>
    </row>
    <row r="1696" spans="6:9">
      <c r="F1696" s="31"/>
      <c r="G1696" s="31"/>
      <c r="H1696" s="31"/>
      <c r="I1696" s="31"/>
    </row>
    <row r="1697" spans="6:9">
      <c r="F1697" s="31"/>
      <c r="G1697" s="31"/>
      <c r="H1697" s="31"/>
      <c r="I1697" s="31"/>
    </row>
    <row r="1698" spans="6:9">
      <c r="F1698" s="31"/>
      <c r="G1698" s="31"/>
      <c r="H1698" s="31"/>
      <c r="I1698" s="31"/>
    </row>
    <row r="1699" spans="6:9">
      <c r="F1699" s="31"/>
      <c r="G1699" s="31"/>
      <c r="H1699" s="31"/>
      <c r="I1699" s="31"/>
    </row>
    <row r="1700" spans="6:9">
      <c r="F1700" s="31"/>
      <c r="G1700" s="31"/>
      <c r="H1700" s="31"/>
      <c r="I1700" s="31"/>
    </row>
    <row r="1701" spans="6:9">
      <c r="F1701" s="31"/>
      <c r="G1701" s="31"/>
      <c r="H1701" s="31"/>
      <c r="I1701" s="31"/>
    </row>
    <row r="1702" spans="6:9">
      <c r="F1702" s="31"/>
      <c r="G1702" s="31"/>
      <c r="H1702" s="31"/>
      <c r="I1702" s="31"/>
    </row>
    <row r="1703" spans="6:9">
      <c r="F1703" s="31"/>
      <c r="G1703" s="31"/>
      <c r="H1703" s="31"/>
      <c r="I1703" s="31"/>
    </row>
    <row r="1704" spans="6:9">
      <c r="F1704" s="31"/>
      <c r="G1704" s="31"/>
      <c r="H1704" s="31"/>
      <c r="I1704" s="31"/>
    </row>
    <row r="1705" spans="6:9">
      <c r="F1705" s="31"/>
      <c r="G1705" s="31"/>
      <c r="H1705" s="31"/>
      <c r="I1705" s="31"/>
    </row>
    <row r="1706" spans="6:9">
      <c r="F1706" s="31"/>
      <c r="G1706" s="31"/>
      <c r="H1706" s="31"/>
      <c r="I1706" s="31"/>
    </row>
    <row r="1707" spans="6:9">
      <c r="F1707" s="31"/>
      <c r="G1707" s="31"/>
      <c r="H1707" s="31"/>
      <c r="I1707" s="31"/>
    </row>
    <row r="1708" spans="6:9">
      <c r="F1708" s="31"/>
      <c r="G1708" s="31"/>
      <c r="H1708" s="31"/>
      <c r="I1708" s="31"/>
    </row>
    <row r="1709" spans="6:9">
      <c r="F1709" s="31"/>
      <c r="G1709" s="31"/>
      <c r="H1709" s="31"/>
      <c r="I1709" s="31"/>
    </row>
    <row r="1710" spans="6:9">
      <c r="F1710" s="31"/>
      <c r="G1710" s="31"/>
      <c r="H1710" s="31"/>
      <c r="I1710" s="31"/>
    </row>
    <row r="1711" spans="6:9">
      <c r="F1711" s="31"/>
      <c r="G1711" s="31"/>
      <c r="H1711" s="31"/>
      <c r="I1711" s="31"/>
    </row>
    <row r="1712" spans="6:9">
      <c r="F1712" s="31"/>
      <c r="G1712" s="31"/>
      <c r="H1712" s="31"/>
      <c r="I1712" s="31"/>
    </row>
    <row r="1713" spans="6:9">
      <c r="F1713" s="31"/>
      <c r="G1713" s="31"/>
      <c r="H1713" s="31"/>
      <c r="I1713" s="31"/>
    </row>
    <row r="1714" spans="6:9">
      <c r="F1714" s="31"/>
      <c r="G1714" s="31"/>
      <c r="H1714" s="31"/>
      <c r="I1714" s="31"/>
    </row>
    <row r="1715" spans="6:9">
      <c r="F1715" s="31"/>
      <c r="G1715" s="31"/>
      <c r="H1715" s="31"/>
      <c r="I1715" s="31"/>
    </row>
    <row r="1716" spans="6:9">
      <c r="F1716" s="31"/>
      <c r="G1716" s="31"/>
      <c r="H1716" s="31"/>
      <c r="I1716" s="31"/>
    </row>
    <row r="1717" spans="6:9">
      <c r="F1717" s="31"/>
      <c r="G1717" s="31"/>
      <c r="H1717" s="31"/>
      <c r="I1717" s="31"/>
    </row>
    <row r="1718" spans="6:9">
      <c r="F1718" s="31"/>
      <c r="G1718" s="31"/>
      <c r="H1718" s="31"/>
      <c r="I1718" s="31"/>
    </row>
    <row r="1719" spans="6:9">
      <c r="F1719" s="31"/>
      <c r="G1719" s="31"/>
      <c r="H1719" s="31"/>
      <c r="I1719" s="31"/>
    </row>
    <row r="1720" spans="6:9">
      <c r="F1720" s="31"/>
      <c r="G1720" s="31"/>
      <c r="H1720" s="31"/>
      <c r="I1720" s="31"/>
    </row>
    <row r="1721" spans="6:9">
      <c r="F1721" s="31"/>
      <c r="G1721" s="31"/>
      <c r="H1721" s="31"/>
      <c r="I1721" s="31"/>
    </row>
    <row r="1722" spans="6:9">
      <c r="F1722" s="31"/>
      <c r="G1722" s="31"/>
      <c r="H1722" s="31"/>
      <c r="I1722" s="31"/>
    </row>
    <row r="1723" spans="6:9">
      <c r="F1723" s="31"/>
      <c r="G1723" s="31"/>
      <c r="H1723" s="31"/>
      <c r="I1723" s="31"/>
    </row>
    <row r="1724" spans="6:9">
      <c r="F1724" s="31"/>
      <c r="G1724" s="31"/>
      <c r="H1724" s="31"/>
      <c r="I1724" s="31"/>
    </row>
    <row r="1725" spans="6:9">
      <c r="F1725" s="31"/>
      <c r="G1725" s="31"/>
      <c r="H1725" s="31"/>
      <c r="I1725" s="31"/>
    </row>
    <row r="1726" spans="6:9">
      <c r="F1726" s="31"/>
      <c r="G1726" s="31"/>
      <c r="H1726" s="31"/>
      <c r="I1726" s="31"/>
    </row>
    <row r="1727" spans="6:9">
      <c r="F1727" s="31"/>
      <c r="G1727" s="31"/>
      <c r="H1727" s="31"/>
      <c r="I1727" s="31"/>
    </row>
    <row r="1728" spans="6:9">
      <c r="F1728" s="31"/>
      <c r="G1728" s="31"/>
      <c r="H1728" s="31"/>
      <c r="I1728" s="31"/>
    </row>
    <row r="1729" spans="6:9">
      <c r="F1729" s="31"/>
      <c r="G1729" s="31"/>
      <c r="H1729" s="31"/>
      <c r="I1729" s="31"/>
    </row>
    <row r="1730" spans="6:9">
      <c r="F1730" s="31"/>
      <c r="G1730" s="31"/>
      <c r="H1730" s="31"/>
      <c r="I1730" s="31"/>
    </row>
    <row r="1731" spans="6:9">
      <c r="F1731" s="31"/>
      <c r="G1731" s="31"/>
      <c r="H1731" s="31"/>
      <c r="I1731" s="31"/>
    </row>
    <row r="1732" spans="6:9">
      <c r="F1732" s="31"/>
      <c r="G1732" s="31"/>
      <c r="H1732" s="31"/>
      <c r="I1732" s="31"/>
    </row>
    <row r="1733" spans="6:9">
      <c r="F1733" s="31"/>
      <c r="G1733" s="31"/>
      <c r="H1733" s="31"/>
      <c r="I1733" s="31"/>
    </row>
    <row r="1734" spans="6:9">
      <c r="F1734" s="31"/>
      <c r="G1734" s="31"/>
      <c r="H1734" s="31"/>
      <c r="I1734" s="31"/>
    </row>
    <row r="1735" spans="6:9">
      <c r="F1735" s="31"/>
      <c r="G1735" s="31"/>
      <c r="H1735" s="31"/>
      <c r="I1735" s="31"/>
    </row>
    <row r="1736" spans="6:9">
      <c r="F1736" s="31"/>
      <c r="G1736" s="31"/>
      <c r="H1736" s="31"/>
      <c r="I1736" s="31"/>
    </row>
    <row r="1737" spans="6:9">
      <c r="F1737" s="31"/>
      <c r="G1737" s="31"/>
      <c r="H1737" s="31"/>
      <c r="I1737" s="31"/>
    </row>
    <row r="1738" spans="6:9">
      <c r="F1738" s="31"/>
      <c r="G1738" s="31"/>
      <c r="H1738" s="31"/>
      <c r="I1738" s="31"/>
    </row>
    <row r="1739" spans="6:9">
      <c r="F1739" s="31"/>
      <c r="G1739" s="31"/>
      <c r="H1739" s="31"/>
      <c r="I1739" s="31"/>
    </row>
    <row r="1740" spans="6:9">
      <c r="F1740" s="31"/>
      <c r="G1740" s="31"/>
      <c r="H1740" s="31"/>
      <c r="I1740" s="31"/>
    </row>
    <row r="1741" spans="6:9">
      <c r="F1741" s="31"/>
      <c r="G1741" s="31"/>
      <c r="H1741" s="31"/>
      <c r="I1741" s="31"/>
    </row>
    <row r="1742" spans="6:9">
      <c r="F1742" s="31"/>
      <c r="G1742" s="31"/>
      <c r="H1742" s="31"/>
      <c r="I1742" s="31"/>
    </row>
    <row r="1743" spans="6:9">
      <c r="F1743" s="31"/>
      <c r="G1743" s="31"/>
      <c r="H1743" s="31"/>
      <c r="I1743" s="31"/>
    </row>
    <row r="1744" spans="6:9">
      <c r="F1744" s="31"/>
      <c r="G1744" s="31"/>
      <c r="H1744" s="31"/>
      <c r="I1744" s="31"/>
    </row>
    <row r="1745" spans="6:9">
      <c r="F1745" s="31"/>
      <c r="G1745" s="31"/>
      <c r="H1745" s="31"/>
      <c r="I1745" s="31"/>
    </row>
    <row r="1746" spans="6:9">
      <c r="F1746" s="31"/>
      <c r="G1746" s="31"/>
      <c r="H1746" s="31"/>
      <c r="I1746" s="31"/>
    </row>
    <row r="1747" spans="6:9">
      <c r="F1747" s="31"/>
      <c r="G1747" s="31"/>
      <c r="H1747" s="31"/>
      <c r="I1747" s="31"/>
    </row>
    <row r="1748" spans="6:9">
      <c r="F1748" s="31"/>
      <c r="G1748" s="31"/>
      <c r="H1748" s="31"/>
      <c r="I1748" s="31"/>
    </row>
    <row r="1749" spans="6:9">
      <c r="F1749" s="31"/>
      <c r="G1749" s="31"/>
      <c r="H1749" s="31"/>
      <c r="I1749" s="31"/>
    </row>
    <row r="1750" spans="6:9">
      <c r="F1750" s="31"/>
      <c r="G1750" s="31"/>
      <c r="H1750" s="31"/>
      <c r="I1750" s="31"/>
    </row>
    <row r="1751" spans="6:9">
      <c r="F1751" s="31"/>
      <c r="G1751" s="31"/>
      <c r="H1751" s="31"/>
      <c r="I1751" s="31"/>
    </row>
    <row r="1752" spans="6:9">
      <c r="F1752" s="31"/>
      <c r="G1752" s="31"/>
      <c r="H1752" s="31"/>
      <c r="I1752" s="31"/>
    </row>
    <row r="1753" spans="6:9">
      <c r="F1753" s="31"/>
      <c r="G1753" s="31"/>
      <c r="H1753" s="31"/>
      <c r="I1753" s="31"/>
    </row>
    <row r="1754" spans="6:9">
      <c r="F1754" s="31"/>
      <c r="G1754" s="31"/>
      <c r="H1754" s="31"/>
      <c r="I1754" s="31"/>
    </row>
    <row r="1755" spans="6:9">
      <c r="F1755" s="31"/>
      <c r="G1755" s="31"/>
      <c r="H1755" s="31"/>
      <c r="I1755" s="31"/>
    </row>
    <row r="1756" spans="6:9">
      <c r="F1756" s="31"/>
      <c r="G1756" s="31"/>
      <c r="H1756" s="31"/>
      <c r="I1756" s="31"/>
    </row>
    <row r="1757" spans="6:9">
      <c r="F1757" s="31"/>
      <c r="G1757" s="31"/>
      <c r="H1757" s="31"/>
      <c r="I1757" s="31"/>
    </row>
    <row r="1758" spans="6:9">
      <c r="F1758" s="31"/>
      <c r="G1758" s="31"/>
      <c r="H1758" s="31"/>
      <c r="I1758" s="31"/>
    </row>
    <row r="1759" spans="6:9">
      <c r="F1759" s="31"/>
      <c r="G1759" s="31"/>
      <c r="H1759" s="31"/>
      <c r="I1759" s="31"/>
    </row>
    <row r="1760" spans="6:9">
      <c r="F1760" s="31"/>
      <c r="G1760" s="31"/>
      <c r="H1760" s="31"/>
      <c r="I1760" s="31"/>
    </row>
    <row r="1761" spans="6:9">
      <c r="F1761" s="31"/>
      <c r="G1761" s="31"/>
      <c r="H1761" s="31"/>
      <c r="I1761" s="31"/>
    </row>
    <row r="1762" spans="6:9">
      <c r="F1762" s="31"/>
      <c r="G1762" s="31"/>
      <c r="H1762" s="31"/>
      <c r="I1762" s="31"/>
    </row>
    <row r="1763" spans="6:9">
      <c r="F1763" s="31"/>
      <c r="G1763" s="31"/>
      <c r="H1763" s="31"/>
      <c r="I1763" s="31"/>
    </row>
    <row r="1764" spans="6:9">
      <c r="F1764" s="31"/>
      <c r="G1764" s="31"/>
      <c r="H1764" s="31"/>
      <c r="I1764" s="31"/>
    </row>
    <row r="1765" spans="6:9">
      <c r="F1765" s="31"/>
      <c r="G1765" s="31"/>
      <c r="H1765" s="31"/>
      <c r="I1765" s="31"/>
    </row>
    <row r="1766" spans="6:9">
      <c r="F1766" s="31"/>
      <c r="G1766" s="31"/>
      <c r="H1766" s="31"/>
      <c r="I1766" s="31"/>
    </row>
    <row r="1767" spans="6:9">
      <c r="F1767" s="31"/>
      <c r="G1767" s="31"/>
      <c r="H1767" s="31"/>
      <c r="I1767" s="31"/>
    </row>
    <row r="1768" spans="6:9">
      <c r="F1768" s="31"/>
      <c r="G1768" s="31"/>
      <c r="H1768" s="31"/>
      <c r="I1768" s="31"/>
    </row>
    <row r="1769" spans="6:9">
      <c r="F1769" s="31"/>
      <c r="G1769" s="31"/>
      <c r="H1769" s="31"/>
      <c r="I1769" s="31"/>
    </row>
    <row r="1770" spans="6:9">
      <c r="F1770" s="31"/>
      <c r="G1770" s="31"/>
      <c r="H1770" s="31"/>
      <c r="I1770" s="31"/>
    </row>
    <row r="1771" spans="6:9">
      <c r="F1771" s="31"/>
      <c r="G1771" s="31"/>
      <c r="H1771" s="31"/>
      <c r="I1771" s="31"/>
    </row>
    <row r="1772" spans="6:9">
      <c r="F1772" s="31"/>
      <c r="G1772" s="31"/>
      <c r="H1772" s="31"/>
      <c r="I1772" s="31"/>
    </row>
    <row r="1773" spans="6:9">
      <c r="F1773" s="31"/>
      <c r="G1773" s="31"/>
      <c r="H1773" s="31"/>
      <c r="I1773" s="31"/>
    </row>
    <row r="1774" spans="6:9">
      <c r="F1774" s="31"/>
      <c r="G1774" s="31"/>
      <c r="H1774" s="31"/>
      <c r="I1774" s="31"/>
    </row>
    <row r="1775" spans="6:9">
      <c r="F1775" s="31"/>
      <c r="G1775" s="31"/>
      <c r="H1775" s="31"/>
      <c r="I1775" s="31"/>
    </row>
    <row r="1776" spans="6:9">
      <c r="F1776" s="31"/>
      <c r="G1776" s="31"/>
      <c r="H1776" s="31"/>
      <c r="I1776" s="31"/>
    </row>
    <row r="1777" spans="6:9">
      <c r="F1777" s="31"/>
      <c r="G1777" s="31"/>
      <c r="H1777" s="31"/>
      <c r="I1777" s="31"/>
    </row>
    <row r="1778" spans="6:9">
      <c r="F1778" s="31"/>
      <c r="G1778" s="31"/>
      <c r="H1778" s="31"/>
      <c r="I1778" s="31"/>
    </row>
    <row r="1779" spans="6:9">
      <c r="F1779" s="31"/>
      <c r="G1779" s="31"/>
      <c r="H1779" s="31"/>
      <c r="I1779" s="31"/>
    </row>
    <row r="1780" spans="6:9">
      <c r="F1780" s="31"/>
      <c r="G1780" s="31"/>
      <c r="H1780" s="31"/>
      <c r="I1780" s="31"/>
    </row>
    <row r="1781" spans="6:9">
      <c r="F1781" s="31"/>
      <c r="G1781" s="31"/>
      <c r="H1781" s="31"/>
      <c r="I1781" s="31"/>
    </row>
    <row r="1782" spans="6:9">
      <c r="F1782" s="31"/>
      <c r="G1782" s="31"/>
      <c r="H1782" s="31"/>
      <c r="I1782" s="31"/>
    </row>
    <row r="1783" spans="6:9">
      <c r="F1783" s="31"/>
      <c r="G1783" s="31"/>
      <c r="H1783" s="31"/>
      <c r="I1783" s="31"/>
    </row>
    <row r="1784" spans="6:9">
      <c r="F1784" s="31"/>
      <c r="G1784" s="31"/>
      <c r="H1784" s="31"/>
      <c r="I1784" s="31"/>
    </row>
    <row r="1785" spans="6:9">
      <c r="F1785" s="31"/>
      <c r="G1785" s="31"/>
      <c r="H1785" s="31"/>
      <c r="I1785" s="31"/>
    </row>
    <row r="1786" spans="6:9">
      <c r="F1786" s="31"/>
      <c r="G1786" s="31"/>
      <c r="H1786" s="31"/>
      <c r="I1786" s="31"/>
    </row>
    <row r="1787" spans="6:9">
      <c r="F1787" s="31"/>
      <c r="G1787" s="31"/>
      <c r="H1787" s="31"/>
      <c r="I1787" s="31"/>
    </row>
    <row r="1788" spans="6:9">
      <c r="F1788" s="31"/>
      <c r="G1788" s="31"/>
      <c r="H1788" s="31"/>
      <c r="I1788" s="31"/>
    </row>
    <row r="1789" spans="6:9">
      <c r="F1789" s="31"/>
      <c r="G1789" s="31"/>
      <c r="H1789" s="31"/>
      <c r="I1789" s="31"/>
    </row>
    <row r="1790" spans="6:9">
      <c r="F1790" s="31"/>
      <c r="G1790" s="31"/>
      <c r="H1790" s="31"/>
      <c r="I1790" s="31"/>
    </row>
    <row r="1791" spans="6:9">
      <c r="F1791" s="31"/>
      <c r="G1791" s="31"/>
      <c r="H1791" s="31"/>
      <c r="I1791" s="31"/>
    </row>
    <row r="1792" spans="6:9">
      <c r="F1792" s="31"/>
      <c r="G1792" s="31"/>
      <c r="H1792" s="31"/>
      <c r="I1792" s="31"/>
    </row>
    <row r="1793" spans="6:9">
      <c r="F1793" s="31"/>
      <c r="G1793" s="31"/>
      <c r="H1793" s="31"/>
      <c r="I1793" s="31"/>
    </row>
    <row r="1794" spans="6:9">
      <c r="F1794" s="31"/>
      <c r="G1794" s="31"/>
      <c r="H1794" s="31"/>
      <c r="I1794" s="31"/>
    </row>
    <row r="1795" spans="6:9">
      <c r="F1795" s="31"/>
      <c r="G1795" s="31"/>
      <c r="H1795" s="31"/>
      <c r="I1795" s="31"/>
    </row>
    <row r="1796" spans="6:9">
      <c r="F1796" s="31"/>
      <c r="G1796" s="31"/>
      <c r="H1796" s="31"/>
      <c r="I1796" s="31"/>
    </row>
    <row r="1797" spans="6:9">
      <c r="F1797" s="31"/>
      <c r="G1797" s="31"/>
      <c r="H1797" s="31"/>
      <c r="I1797" s="31"/>
    </row>
    <row r="1798" spans="6:9">
      <c r="F1798" s="31"/>
      <c r="G1798" s="31"/>
      <c r="H1798" s="31"/>
      <c r="I1798" s="31"/>
    </row>
    <row r="1799" spans="6:9">
      <c r="F1799" s="31"/>
      <c r="G1799" s="31"/>
      <c r="H1799" s="31"/>
      <c r="I1799" s="31"/>
    </row>
    <row r="1800" spans="6:9">
      <c r="F1800" s="31"/>
      <c r="G1800" s="31"/>
      <c r="H1800" s="31"/>
      <c r="I1800" s="31"/>
    </row>
    <row r="1801" spans="6:9">
      <c r="F1801" s="31"/>
      <c r="G1801" s="31"/>
      <c r="H1801" s="31"/>
      <c r="I1801" s="31"/>
    </row>
    <row r="1802" spans="6:9">
      <c r="F1802" s="31"/>
      <c r="G1802" s="31"/>
      <c r="H1802" s="31"/>
      <c r="I1802" s="31"/>
    </row>
    <row r="1803" spans="6:9">
      <c r="F1803" s="31"/>
      <c r="G1803" s="31"/>
      <c r="H1803" s="31"/>
      <c r="I1803" s="31"/>
    </row>
    <row r="1804" spans="6:9">
      <c r="F1804" s="31"/>
      <c r="G1804" s="31"/>
      <c r="H1804" s="31"/>
      <c r="I1804" s="31"/>
    </row>
    <row r="1805" spans="6:9">
      <c r="F1805" s="31"/>
      <c r="G1805" s="31"/>
      <c r="H1805" s="31"/>
      <c r="I1805" s="31"/>
    </row>
    <row r="1806" spans="6:9">
      <c r="F1806" s="31"/>
      <c r="G1806" s="31"/>
      <c r="H1806" s="31"/>
      <c r="I1806" s="31"/>
    </row>
    <row r="1807" spans="6:9">
      <c r="F1807" s="31"/>
      <c r="G1807" s="31"/>
      <c r="H1807" s="31"/>
      <c r="I1807" s="31"/>
    </row>
    <row r="1808" spans="6:9">
      <c r="F1808" s="31"/>
      <c r="G1808" s="31"/>
      <c r="H1808" s="31"/>
      <c r="I1808" s="31"/>
    </row>
    <row r="1809" spans="6:9">
      <c r="F1809" s="31"/>
      <c r="G1809" s="31"/>
      <c r="H1809" s="31"/>
      <c r="I1809" s="31"/>
    </row>
    <row r="1810" spans="6:9">
      <c r="F1810" s="31"/>
      <c r="G1810" s="31"/>
      <c r="H1810" s="31"/>
      <c r="I1810" s="31"/>
    </row>
    <row r="1811" spans="6:9">
      <c r="F1811" s="31"/>
      <c r="G1811" s="31"/>
      <c r="H1811" s="31"/>
      <c r="I1811" s="31"/>
    </row>
    <row r="1812" spans="6:9">
      <c r="F1812" s="31"/>
      <c r="G1812" s="31"/>
      <c r="H1812" s="31"/>
      <c r="I1812" s="31"/>
    </row>
    <row r="1813" spans="6:9">
      <c r="F1813" s="31"/>
      <c r="G1813" s="31"/>
      <c r="H1813" s="31"/>
      <c r="I1813" s="31"/>
    </row>
    <row r="1814" spans="6:9">
      <c r="F1814" s="31"/>
      <c r="G1814" s="31"/>
      <c r="H1814" s="31"/>
      <c r="I1814" s="31"/>
    </row>
    <row r="1815" spans="6:9">
      <c r="F1815" s="31"/>
      <c r="G1815" s="31"/>
      <c r="H1815" s="31"/>
      <c r="I1815" s="31"/>
    </row>
    <row r="1816" spans="6:9">
      <c r="F1816" s="31"/>
      <c r="G1816" s="31"/>
      <c r="H1816" s="31"/>
      <c r="I1816" s="31"/>
    </row>
    <row r="1817" spans="6:9">
      <c r="F1817" s="31"/>
      <c r="G1817" s="31"/>
      <c r="H1817" s="31"/>
      <c r="I1817" s="31"/>
    </row>
    <row r="1818" spans="6:9">
      <c r="F1818" s="31"/>
      <c r="G1818" s="31"/>
      <c r="H1818" s="31"/>
      <c r="I1818" s="31"/>
    </row>
    <row r="1819" spans="6:9">
      <c r="F1819" s="31"/>
      <c r="G1819" s="31"/>
      <c r="H1819" s="31"/>
      <c r="I1819" s="31"/>
    </row>
    <row r="1820" spans="6:9">
      <c r="F1820" s="31"/>
      <c r="G1820" s="31"/>
      <c r="H1820" s="31"/>
      <c r="I1820" s="31"/>
    </row>
    <row r="1821" spans="6:9">
      <c r="F1821" s="31"/>
      <c r="G1821" s="31"/>
      <c r="H1821" s="31"/>
      <c r="I1821" s="31"/>
    </row>
    <row r="1822" spans="6:9">
      <c r="F1822" s="31"/>
      <c r="G1822" s="31"/>
      <c r="H1822" s="31"/>
      <c r="I1822" s="31"/>
    </row>
    <row r="1823" spans="6:9">
      <c r="F1823" s="31"/>
      <c r="G1823" s="31"/>
      <c r="H1823" s="31"/>
      <c r="I1823" s="31"/>
    </row>
    <row r="1824" spans="6:9">
      <c r="F1824" s="31"/>
      <c r="G1824" s="31"/>
      <c r="H1824" s="31"/>
      <c r="I1824" s="31"/>
    </row>
    <row r="1825" spans="6:9">
      <c r="F1825" s="31"/>
      <c r="G1825" s="31"/>
      <c r="H1825" s="31"/>
      <c r="I1825" s="31"/>
    </row>
  </sheetData>
  <phoneticPr fontId="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28</vt:i4>
      </vt:variant>
    </vt:vector>
  </HeadingPairs>
  <TitlesOfParts>
    <vt:vector size="35" baseType="lpstr">
      <vt:lpstr>企业人工成本情况</vt:lpstr>
      <vt:lpstr>1.0行政区划</vt:lpstr>
      <vt:lpstr>人工成本情况指标</vt:lpstr>
      <vt:lpstr>0.0人工成本情况（隐藏）</vt:lpstr>
      <vt:lpstr>从业人员工资报酬</vt:lpstr>
      <vt:lpstr>职业与自理情况</vt:lpstr>
      <vt:lpstr>Sheet2</vt:lpstr>
      <vt:lpstr>潮州市</vt:lpstr>
      <vt:lpstr>东莞市</vt:lpstr>
      <vt:lpstr>佛山市</vt:lpstr>
      <vt:lpstr>广州市</vt:lpstr>
      <vt:lpstr>河源市</vt:lpstr>
      <vt:lpstr>惠州市</vt:lpstr>
      <vt:lpstr>江门市</vt:lpstr>
      <vt:lpstr>揭阳市</vt:lpstr>
      <vt:lpstr>劳动合同类型</vt:lpstr>
      <vt:lpstr>茂名市</vt:lpstr>
      <vt:lpstr>梅州市</vt:lpstr>
      <vt:lpstr>清远市</vt:lpstr>
      <vt:lpstr>汕头市</vt:lpstr>
      <vt:lpstr>汕尾市</vt:lpstr>
      <vt:lpstr>韶关市</vt:lpstr>
      <vt:lpstr>深圳市</vt:lpstr>
      <vt:lpstr>是否工会会员</vt:lpstr>
      <vt:lpstr>性别</vt:lpstr>
      <vt:lpstr>学历</vt:lpstr>
      <vt:lpstr>阳江市</vt:lpstr>
      <vt:lpstr>养老护理员</vt:lpstr>
      <vt:lpstr>用工形式</vt:lpstr>
      <vt:lpstr>云浮市</vt:lpstr>
      <vt:lpstr>湛江市</vt:lpstr>
      <vt:lpstr>肇庆市</vt:lpstr>
      <vt:lpstr>职业</vt:lpstr>
      <vt:lpstr>中山市</vt:lpstr>
      <vt:lpstr>珠海市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huangshan</dc:creator>
  <cp:lastModifiedBy>1134710483@qq.com</cp:lastModifiedBy>
  <cp:lastPrinted>2021-04-21T01:01:07Z</cp:lastPrinted>
  <dcterms:created xsi:type="dcterms:W3CDTF">2018-04-14T14:46:12Z</dcterms:created>
  <dcterms:modified xsi:type="dcterms:W3CDTF">2021-04-21T05:26:45Z</dcterms:modified>
</cp:coreProperties>
</file>