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605" activeTab="6"/>
  </bookViews>
  <sheets>
    <sheet name="1月" sheetId="45" r:id="rId1"/>
    <sheet name="2月" sheetId="47" r:id="rId2"/>
    <sheet name="3月" sheetId="48" r:id="rId3"/>
    <sheet name="4月" sheetId="49" r:id="rId4"/>
    <sheet name="5月" sheetId="50" r:id="rId5"/>
    <sheet name="6月" sheetId="51" r:id="rId6"/>
    <sheet name="半年合计" sheetId="53" r:id="rId7"/>
  </sheets>
  <definedNames>
    <definedName name="_xlnm.Print_Titles" localSheetId="0">'1月'!$1:$3</definedName>
    <definedName name="_xlnm.Print_Titles" localSheetId="1">'2月'!$1:$3</definedName>
    <definedName name="_xlnm.Print_Titles" localSheetId="2">'3月'!$1:$3</definedName>
    <definedName name="_xlnm.Print_Titles" localSheetId="3">'4月'!$1:$3</definedName>
    <definedName name="_xlnm.Print_Titles" localSheetId="4">'5月'!$1:$3</definedName>
    <definedName name="_xlnm.Print_Titles" localSheetId="5">'6月'!$1:$3</definedName>
    <definedName name="_xlnm.Print_Titles" localSheetId="6">半年合计!$1:$3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<sst xmlns="http://schemas.openxmlformats.org/spreadsheetml/2006/main" count="840" uniqueCount="75">
  <si>
    <t>2025年1月各安全培训机构考生通过率统计表</t>
  </si>
  <si>
    <t xml:space="preserve">            培训机构
    工种</t>
  </si>
  <si>
    <t>江门市安信职业安全培训有限公司</t>
  </si>
  <si>
    <t>广东四维培训有限公司</t>
  </si>
  <si>
    <t>江门市江海区共升教育培训中心</t>
  </si>
  <si>
    <t>江门市新会技师学院</t>
  </si>
  <si>
    <t>台山市安全生产管理协会</t>
  </si>
  <si>
    <t>江门市江海区万众职业培训学校</t>
  </si>
  <si>
    <t>江门市金迪安全科技有限公司</t>
  </si>
  <si>
    <t>江门市易考安全技术服务有限公司</t>
  </si>
  <si>
    <t>江门市安兴职业安全事务有限公司</t>
  </si>
  <si>
    <t>江门市江海区安全生产管理协会</t>
  </si>
  <si>
    <t>鹤山市瑞腾特种作业安全技术培训有限公司</t>
  </si>
  <si>
    <t>鹤山市安全生产管理协会</t>
  </si>
  <si>
    <t>（待增加机构）</t>
  </si>
  <si>
    <t>全市合计</t>
  </si>
  <si>
    <t>实考人数</t>
  </si>
  <si>
    <t>合格人数</t>
  </si>
  <si>
    <t>通过率</t>
  </si>
  <si>
    <t>低压电工初训</t>
  </si>
  <si>
    <t>高压电工初训</t>
  </si>
  <si>
    <t>电力电缆初训</t>
  </si>
  <si>
    <t>熔化焊接与热切割初训</t>
  </si>
  <si>
    <t>高处安装维护拆除初训</t>
  </si>
  <si>
    <t>特种作业初训合计</t>
  </si>
  <si>
    <t>低压电工复训</t>
  </si>
  <si>
    <t>高压电工复训</t>
  </si>
  <si>
    <t>熔化焊接与热切割复训</t>
  </si>
  <si>
    <t>钎焊复训</t>
  </si>
  <si>
    <t>高处安装维护拆除复训</t>
  </si>
  <si>
    <t>登高架设复训</t>
  </si>
  <si>
    <t>制冷与空调运行操作复训</t>
  </si>
  <si>
    <t>制冷与空调安装修理复训</t>
  </si>
  <si>
    <t>矿山安检复训</t>
  </si>
  <si>
    <t>电力电缆复训</t>
  </si>
  <si>
    <t>电气试验复训</t>
  </si>
  <si>
    <t>继电保护复训</t>
  </si>
  <si>
    <t>危化操作工复训</t>
  </si>
  <si>
    <t>特种作业复训合计</t>
  </si>
  <si>
    <t>特种作业人员合计</t>
  </si>
  <si>
    <t>烟花爆竹经营负责人初训</t>
  </si>
  <si>
    <t>危化生产负责人初训</t>
  </si>
  <si>
    <t>危化经营负责人初训</t>
  </si>
  <si>
    <t>非煤矿山负责人初训</t>
  </si>
  <si>
    <t>金属冶炼负责人初训</t>
  </si>
  <si>
    <t>高危行业负责人初训合计</t>
  </si>
  <si>
    <t>烟花爆竹经营负责人复训</t>
  </si>
  <si>
    <t>危化生产负责人复训</t>
  </si>
  <si>
    <t>危化经营负责人复训</t>
  </si>
  <si>
    <t>非煤矿山负责人复训</t>
  </si>
  <si>
    <t>金属冶炼负责人复训</t>
  </si>
  <si>
    <t>高危行业负责人复训合计</t>
  </si>
  <si>
    <t>高危行业主要负责人合计</t>
  </si>
  <si>
    <t>烟花爆竹经营安管初训</t>
  </si>
  <si>
    <t>危化生产安管初训</t>
  </si>
  <si>
    <t>危化经营安管初训</t>
  </si>
  <si>
    <t>非煤矿山安管初训</t>
  </si>
  <si>
    <t>金属冶炼安管初训</t>
  </si>
  <si>
    <t>高危行业安管初训合计</t>
  </si>
  <si>
    <t>烟花爆竹经营安管复训</t>
  </si>
  <si>
    <t>危化生产安管复训</t>
  </si>
  <si>
    <t>危化经营安管复训</t>
  </si>
  <si>
    <t>非煤矿山安管复训</t>
  </si>
  <si>
    <t>金属冶炼安管复训</t>
  </si>
  <si>
    <t>高危行业安管复训合计</t>
  </si>
  <si>
    <t>高危行业安管人员合计</t>
  </si>
  <si>
    <t>高危行业负责人安管合计</t>
  </si>
  <si>
    <t>全工种合计</t>
  </si>
  <si>
    <t>备注：
1.培训机构名称以全国安全生产培训考试信息管理系统记录为准，排序不分先后；
2.实考人数=报考总人数-正考补考均缺考人数-考试违规被取消成绩人数；
3.仅统计已完成考试者，还有补考机会者不统计。</t>
  </si>
  <si>
    <t>2025年2月各安全培训机构考生通过率统计表</t>
  </si>
  <si>
    <t>2025年3月各安全培训机构考生通过率统计表</t>
  </si>
  <si>
    <t>2025年4月各安全培训机构考生通过率统计表</t>
  </si>
  <si>
    <t>2025年5月各安全培训机构考生通过率统计表</t>
  </si>
  <si>
    <t>2025年6月各安全培训机构考生通过率统计表</t>
  </si>
  <si>
    <t>2025年上半年各安全培训机构考生通过率统计表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</si>
</sst>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等线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2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7" fillId="11" borderId="28" applyNumberFormat="0" applyAlignment="0" applyProtection="0">
      <alignment vertical="center"/>
    </xf>
    <xf numFmtId="0" fontId="18" fillId="11" borderId="27" applyNumberFormat="0" applyAlignment="0" applyProtection="0">
      <alignment vertical="center"/>
    </xf>
    <xf numFmtId="0" fontId="19" fillId="12" borderId="29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76" fontId="6" fillId="6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176" fontId="6" fillId="5" borderId="4" xfId="0" applyNumberFormat="1" applyFont="1" applyFill="1" applyBorder="1" applyAlignment="1">
      <alignment horizontal="center" vertical="center"/>
    </xf>
    <xf numFmtId="176" fontId="6" fillId="6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76" fontId="6" fillId="5" borderId="8" xfId="0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176" fontId="6" fillId="6" borderId="15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176" fontId="6" fillId="7" borderId="5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176" fontId="6" fillId="8" borderId="5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76" fontId="6" fillId="8" borderId="4" xfId="0" applyNumberFormat="1" applyFont="1" applyFill="1" applyBorder="1" applyAlignment="1">
      <alignment horizontal="center" vertical="center"/>
    </xf>
    <xf numFmtId="176" fontId="6" fillId="7" borderId="8" xfId="0" applyNumberFormat="1" applyFont="1" applyFill="1" applyBorder="1" applyAlignment="1">
      <alignment horizontal="center" vertical="center"/>
    </xf>
    <xf numFmtId="176" fontId="6" fillId="8" borderId="8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8" xfId="0" applyNumberFormat="1" applyFont="1" applyFill="1" applyBorder="1" applyAlignment="1">
      <alignment horizontal="center" vertical="center"/>
    </xf>
    <xf numFmtId="176" fontId="6" fillId="7" borderId="20" xfId="0" applyNumberFormat="1" applyFont="1" applyFill="1" applyBorder="1" applyAlignment="1">
      <alignment horizontal="center" vertical="center"/>
    </xf>
    <xf numFmtId="176" fontId="6" fillId="4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7" borderId="23" xfId="0" applyNumberFormat="1" applyFont="1" applyFill="1" applyBorder="1" applyAlignment="1">
      <alignment horizontal="center" vertical="center"/>
    </xf>
    <xf numFmtId="176" fontId="6" fillId="5" borderId="1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I2" sqref="AI2:AK2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27" t="s">
        <v>11</v>
      </c>
      <c r="AD2" s="27"/>
      <c r="AE2" s="27"/>
      <c r="AF2" s="7" t="s">
        <v>12</v>
      </c>
      <c r="AG2" s="7"/>
      <c r="AH2" s="7"/>
      <c r="AI2" s="27" t="s">
        <v>13</v>
      </c>
      <c r="AJ2" s="27"/>
      <c r="AK2" s="2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63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28" t="s">
        <v>16</v>
      </c>
      <c r="AD3" s="28" t="s">
        <v>17</v>
      </c>
      <c r="AE3" s="29" t="s">
        <v>18</v>
      </c>
      <c r="AF3" s="7" t="s">
        <v>16</v>
      </c>
      <c r="AG3" s="7" t="s">
        <v>17</v>
      </c>
      <c r="AH3" s="31" t="s">
        <v>18</v>
      </c>
      <c r="AI3" s="28" t="s">
        <v>16</v>
      </c>
      <c r="AJ3" s="28" t="s">
        <v>17</v>
      </c>
      <c r="AK3" s="29" t="s">
        <v>18</v>
      </c>
      <c r="AL3" s="7" t="s">
        <v>16</v>
      </c>
      <c r="AM3" s="7" t="s">
        <v>17</v>
      </c>
      <c r="AN3" s="31" t="s">
        <v>18</v>
      </c>
      <c r="AO3" s="7" t="s">
        <v>16</v>
      </c>
      <c r="AP3" s="7" t="s">
        <v>17</v>
      </c>
      <c r="AQ3" s="31" t="s">
        <v>18</v>
      </c>
      <c r="AR3" s="7" t="s">
        <v>16</v>
      </c>
      <c r="AS3" s="7" t="s">
        <v>17</v>
      </c>
      <c r="AT3" s="31" t="s">
        <v>18</v>
      </c>
      <c r="AU3" s="7" t="s">
        <v>16</v>
      </c>
      <c r="AV3" s="7" t="s">
        <v>17</v>
      </c>
      <c r="AW3" s="31" t="s">
        <v>18</v>
      </c>
      <c r="AX3" s="64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v>0</v>
      </c>
      <c r="C4" s="9">
        <v>0</v>
      </c>
      <c r="D4" s="10" t="e">
        <f>C4/B4</f>
        <v>#DIV/0!</v>
      </c>
      <c r="E4" s="9"/>
      <c r="F4" s="9"/>
      <c r="G4" s="10"/>
      <c r="H4" s="9"/>
      <c r="I4" s="9"/>
      <c r="J4" s="10"/>
      <c r="K4" s="9"/>
      <c r="L4" s="9"/>
      <c r="M4" s="10"/>
      <c r="N4" s="9"/>
      <c r="O4" s="9"/>
      <c r="P4" s="10"/>
      <c r="Q4" s="9"/>
      <c r="R4" s="9"/>
      <c r="S4" s="10"/>
      <c r="T4" s="9"/>
      <c r="U4" s="9"/>
      <c r="V4" s="10"/>
      <c r="W4" s="9"/>
      <c r="X4" s="9"/>
      <c r="Y4" s="10"/>
      <c r="Z4" s="9"/>
      <c r="AA4" s="9"/>
      <c r="AB4" s="10"/>
      <c r="AC4" s="9"/>
      <c r="AD4" s="9"/>
      <c r="AE4" s="10"/>
      <c r="AF4" s="9"/>
      <c r="AG4" s="9"/>
      <c r="AH4" s="10"/>
      <c r="AI4" s="9"/>
      <c r="AJ4" s="9"/>
      <c r="AK4" s="10"/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65">
        <f t="shared" ref="AX4:AX52" si="0">B4+E4+H4+K4+N4+Q4+T4+W4+Z4+AC4+AF4+AI4+AL4+AO4</f>
        <v>0</v>
      </c>
      <c r="AY4" s="65">
        <f t="shared" ref="AY4:AY52" si="1">C4+F4+I4+L4+O4+R4+U4+X4+AA4+AD4+AG4+AJ4+AM4+AP4</f>
        <v>0</v>
      </c>
      <c r="AZ4" s="30" t="e">
        <f t="shared" ref="AZ4:AZ13" si="2">AY4/AX4</f>
        <v>#DIV/0!</v>
      </c>
    </row>
    <row r="5" spans="1:52">
      <c r="A5" s="8" t="s">
        <v>20</v>
      </c>
      <c r="B5" s="9"/>
      <c r="C5" s="9"/>
      <c r="D5" s="10"/>
      <c r="E5" s="9"/>
      <c r="F5" s="9"/>
      <c r="G5" s="10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/>
      <c r="X5" s="9"/>
      <c r="Y5" s="10"/>
      <c r="Z5" s="9"/>
      <c r="AA5" s="9"/>
      <c r="AB5" s="10"/>
      <c r="AC5" s="9"/>
      <c r="AD5" s="9"/>
      <c r="AE5" s="10"/>
      <c r="AF5" s="9"/>
      <c r="AG5" s="9"/>
      <c r="AH5" s="10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65">
        <f t="shared" si="0"/>
        <v>0</v>
      </c>
      <c r="AY5" s="65">
        <f t="shared" si="1"/>
        <v>0</v>
      </c>
      <c r="AZ5" s="30" t="e">
        <f t="shared" si="2"/>
        <v>#DIV/0!</v>
      </c>
    </row>
    <row r="6" spans="1:52">
      <c r="A6" s="8" t="s">
        <v>21</v>
      </c>
      <c r="B6" s="9"/>
      <c r="C6" s="9"/>
      <c r="D6" s="10"/>
      <c r="E6" s="9"/>
      <c r="F6" s="9"/>
      <c r="G6" s="10"/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10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65">
        <f t="shared" si="0"/>
        <v>0</v>
      </c>
      <c r="AY6" s="65">
        <f t="shared" si="1"/>
        <v>0</v>
      </c>
      <c r="AZ6" s="30" t="e">
        <f t="shared" si="2"/>
        <v>#DIV/0!</v>
      </c>
    </row>
    <row r="7" spans="1:52">
      <c r="A7" s="8" t="s">
        <v>22</v>
      </c>
      <c r="B7" s="9"/>
      <c r="C7" s="9"/>
      <c r="D7" s="10"/>
      <c r="E7" s="9"/>
      <c r="F7" s="9"/>
      <c r="G7" s="10"/>
      <c r="H7" s="9"/>
      <c r="I7" s="9"/>
      <c r="J7" s="10"/>
      <c r="K7" s="9"/>
      <c r="L7" s="9"/>
      <c r="M7" s="10"/>
      <c r="N7" s="9"/>
      <c r="O7" s="9"/>
      <c r="P7" s="10"/>
      <c r="Q7" s="9"/>
      <c r="R7" s="9"/>
      <c r="S7" s="10"/>
      <c r="T7" s="9"/>
      <c r="U7" s="9"/>
      <c r="V7" s="10"/>
      <c r="W7" s="9"/>
      <c r="X7" s="9"/>
      <c r="Y7" s="10"/>
      <c r="Z7" s="9"/>
      <c r="AA7" s="9"/>
      <c r="AB7" s="10"/>
      <c r="AC7" s="9"/>
      <c r="AD7" s="9"/>
      <c r="AE7" s="10"/>
      <c r="AF7" s="9"/>
      <c r="AG7" s="9"/>
      <c r="AH7" s="10"/>
      <c r="AI7" s="9"/>
      <c r="AJ7" s="9"/>
      <c r="AK7" s="10"/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65">
        <f t="shared" si="0"/>
        <v>0</v>
      </c>
      <c r="AY7" s="65">
        <f t="shared" si="1"/>
        <v>0</v>
      </c>
      <c r="AZ7" s="30" t="e">
        <f t="shared" si="2"/>
        <v>#DIV/0!</v>
      </c>
    </row>
    <row r="8" spans="1:52">
      <c r="A8" s="8" t="s">
        <v>23</v>
      </c>
      <c r="B8" s="9">
        <v>33</v>
      </c>
      <c r="C8" s="9">
        <v>28</v>
      </c>
      <c r="D8" s="10">
        <f>C8/B8</f>
        <v>0.848484848484849</v>
      </c>
      <c r="E8" s="9"/>
      <c r="F8" s="9"/>
      <c r="G8" s="10"/>
      <c r="H8" s="9"/>
      <c r="I8" s="9"/>
      <c r="J8" s="10"/>
      <c r="K8" s="9"/>
      <c r="L8" s="9"/>
      <c r="M8" s="10"/>
      <c r="N8" s="9"/>
      <c r="O8" s="9"/>
      <c r="P8" s="10"/>
      <c r="Q8" s="9"/>
      <c r="R8" s="9"/>
      <c r="S8" s="10"/>
      <c r="T8" s="9"/>
      <c r="U8" s="9"/>
      <c r="V8" s="10"/>
      <c r="W8" s="9">
        <v>44</v>
      </c>
      <c r="X8" s="9">
        <v>40</v>
      </c>
      <c r="Y8" s="10">
        <f t="shared" ref="Y8:Y12" si="3">X8/W8</f>
        <v>0.909090909090909</v>
      </c>
      <c r="Z8" s="9"/>
      <c r="AA8" s="9"/>
      <c r="AB8" s="10"/>
      <c r="AC8" s="9"/>
      <c r="AD8" s="9"/>
      <c r="AE8" s="10"/>
      <c r="AF8" s="9">
        <v>46</v>
      </c>
      <c r="AG8" s="9">
        <v>35</v>
      </c>
      <c r="AH8" s="10">
        <f t="shared" ref="AH8:AH10" si="4">AG8/AF8</f>
        <v>0.760869565217391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65">
        <f t="shared" si="0"/>
        <v>123</v>
      </c>
      <c r="AY8" s="65">
        <f t="shared" si="1"/>
        <v>103</v>
      </c>
      <c r="AZ8" s="30">
        <f t="shared" si="2"/>
        <v>0.83739837398374</v>
      </c>
    </row>
    <row r="9" spans="1:52">
      <c r="A9" s="12" t="s">
        <v>24</v>
      </c>
      <c r="B9" s="13">
        <f t="shared" ref="B9:C9" si="5">SUM(B4:B8)</f>
        <v>33</v>
      </c>
      <c r="C9" s="13">
        <f t="shared" si="5"/>
        <v>28</v>
      </c>
      <c r="D9" s="14">
        <f>C9/B9</f>
        <v>0.848484848484849</v>
      </c>
      <c r="E9" s="13">
        <f>SUM(E4:E8)</f>
        <v>0</v>
      </c>
      <c r="F9" s="13">
        <f>SUM(F4:F8)</f>
        <v>0</v>
      </c>
      <c r="G9" s="14" t="e">
        <f>F9/E9</f>
        <v>#DIV/0!</v>
      </c>
      <c r="H9" s="13">
        <f>SUM(H4:H8)</f>
        <v>0</v>
      </c>
      <c r="I9" s="13">
        <f>SUM(I4:I8)</f>
        <v>0</v>
      </c>
      <c r="J9" s="14" t="e">
        <f>I9/H9</f>
        <v>#DIV/0!</v>
      </c>
      <c r="K9" s="13">
        <f>SUM(K4:K8)</f>
        <v>0</v>
      </c>
      <c r="L9" s="13">
        <f t="shared" ref="L9:R9" si="6">SUM(L4:L8)</f>
        <v>0</v>
      </c>
      <c r="M9" s="14" t="e">
        <f>L9/K9</f>
        <v>#DIV/0!</v>
      </c>
      <c r="N9" s="13">
        <f t="shared" si="6"/>
        <v>0</v>
      </c>
      <c r="O9" s="13">
        <f t="shared" si="6"/>
        <v>0</v>
      </c>
      <c r="P9" s="14" t="e">
        <f>O9/N9</f>
        <v>#DIV/0!</v>
      </c>
      <c r="Q9" s="13">
        <f t="shared" si="6"/>
        <v>0</v>
      </c>
      <c r="R9" s="13">
        <f t="shared" si="6"/>
        <v>0</v>
      </c>
      <c r="S9" s="14" t="e">
        <f t="shared" ref="S9:S12" si="7">R9/Q9</f>
        <v>#DIV/0!</v>
      </c>
      <c r="T9" s="13">
        <f t="shared" ref="T9:X9" si="8">SUM(T4:T8)</f>
        <v>0</v>
      </c>
      <c r="U9" s="13">
        <f t="shared" si="8"/>
        <v>0</v>
      </c>
      <c r="V9" s="14" t="e">
        <f>U9/T9</f>
        <v>#DIV/0!</v>
      </c>
      <c r="W9" s="13">
        <f t="shared" si="8"/>
        <v>44</v>
      </c>
      <c r="X9" s="13">
        <f t="shared" si="8"/>
        <v>40</v>
      </c>
      <c r="Y9" s="14">
        <f t="shared" si="3"/>
        <v>0.909090909090909</v>
      </c>
      <c r="Z9" s="13">
        <f t="shared" ref="Z9:AD9" si="9">SUM(Z4:Z8)</f>
        <v>0</v>
      </c>
      <c r="AA9" s="13">
        <f t="shared" si="9"/>
        <v>0</v>
      </c>
      <c r="AB9" s="14" t="e">
        <f>AA9/Z9</f>
        <v>#DIV/0!</v>
      </c>
      <c r="AC9" s="13">
        <f t="shared" si="9"/>
        <v>0</v>
      </c>
      <c r="AD9" s="13">
        <f t="shared" si="9"/>
        <v>0</v>
      </c>
      <c r="AE9" s="14" t="e">
        <f>AD9/AC9</f>
        <v>#DIV/0!</v>
      </c>
      <c r="AF9" s="13">
        <f t="shared" ref="AF9:AJ9" si="10">SUM(AF4:AF8)</f>
        <v>46</v>
      </c>
      <c r="AG9" s="13">
        <f t="shared" si="10"/>
        <v>35</v>
      </c>
      <c r="AH9" s="14">
        <f t="shared" si="4"/>
        <v>0.760869565217391</v>
      </c>
      <c r="AI9" s="13">
        <f t="shared" si="10"/>
        <v>0</v>
      </c>
      <c r="AJ9" s="13">
        <f t="shared" si="10"/>
        <v>0</v>
      </c>
      <c r="AK9" s="14" t="e">
        <f t="shared" ref="AK9:AK12" si="11">AJ9/AI9</f>
        <v>#DIV/0!</v>
      </c>
      <c r="AL9" s="13">
        <f>SUM(AL4:AL8)</f>
        <v>0</v>
      </c>
      <c r="AM9" s="13">
        <f t="shared" ref="AM9:AS9" si="12">SUM(AM4:AM8)</f>
        <v>0</v>
      </c>
      <c r="AN9" s="13" t="e">
        <f>AM9/AL9</f>
        <v>#DIV/0!</v>
      </c>
      <c r="AO9" s="13">
        <f t="shared" si="12"/>
        <v>0</v>
      </c>
      <c r="AP9" s="13">
        <f t="shared" si="12"/>
        <v>0</v>
      </c>
      <c r="AQ9" s="13" t="e">
        <f t="shared" ref="AQ8:AQ10" si="13">AP9/AO9</f>
        <v>#DIV/0!</v>
      </c>
      <c r="AR9" s="13">
        <f t="shared" si="12"/>
        <v>0</v>
      </c>
      <c r="AS9" s="13">
        <f t="shared" si="12"/>
        <v>0</v>
      </c>
      <c r="AT9" s="13" t="e">
        <f>AS9/AR9</f>
        <v>#DIV/0!</v>
      </c>
      <c r="AU9" s="13">
        <f>SUM(AU4:AU8)</f>
        <v>0</v>
      </c>
      <c r="AV9" s="13">
        <f>SUM(AV4:AV8)</f>
        <v>0</v>
      </c>
      <c r="AW9" s="13" t="e">
        <f>AV9/AU9</f>
        <v>#DIV/0!</v>
      </c>
      <c r="AX9" s="13">
        <f t="shared" si="0"/>
        <v>123</v>
      </c>
      <c r="AY9" s="13">
        <f t="shared" si="1"/>
        <v>103</v>
      </c>
      <c r="AZ9" s="59">
        <f t="shared" si="2"/>
        <v>0.83739837398374</v>
      </c>
    </row>
    <row r="10" spans="1:52">
      <c r="A10" s="8" t="s">
        <v>25</v>
      </c>
      <c r="B10" s="9">
        <v>174</v>
      </c>
      <c r="C10" s="9">
        <v>150</v>
      </c>
      <c r="D10" s="10">
        <f>C10/B10</f>
        <v>0.862068965517241</v>
      </c>
      <c r="E10" s="9">
        <v>64</v>
      </c>
      <c r="F10" s="9">
        <v>54</v>
      </c>
      <c r="G10" s="10">
        <f>F10/E10</f>
        <v>0.84375</v>
      </c>
      <c r="H10" s="9">
        <v>125</v>
      </c>
      <c r="I10" s="9">
        <v>113</v>
      </c>
      <c r="J10" s="10">
        <f>I10/H10</f>
        <v>0.904</v>
      </c>
      <c r="K10" s="9">
        <v>47</v>
      </c>
      <c r="L10" s="9">
        <v>44</v>
      </c>
      <c r="M10" s="10">
        <f>L10/K10</f>
        <v>0.936170212765957</v>
      </c>
      <c r="N10" s="9">
        <v>60</v>
      </c>
      <c r="O10" s="9">
        <v>49</v>
      </c>
      <c r="P10" s="10">
        <f>O10/N10</f>
        <v>0.816666666666667</v>
      </c>
      <c r="Q10" s="9">
        <v>53</v>
      </c>
      <c r="R10" s="9">
        <v>41</v>
      </c>
      <c r="S10" s="10">
        <f t="shared" si="7"/>
        <v>0.773584905660377</v>
      </c>
      <c r="T10" s="9"/>
      <c r="U10" s="9"/>
      <c r="V10" s="10"/>
      <c r="W10" s="9">
        <v>135</v>
      </c>
      <c r="X10" s="9">
        <v>113</v>
      </c>
      <c r="Y10" s="10">
        <f t="shared" si="3"/>
        <v>0.837037037037037</v>
      </c>
      <c r="Z10" s="9"/>
      <c r="AA10" s="9"/>
      <c r="AB10" s="10"/>
      <c r="AC10" s="9"/>
      <c r="AD10" s="9"/>
      <c r="AE10" s="10"/>
      <c r="AF10" s="9">
        <v>89</v>
      </c>
      <c r="AG10" s="9">
        <v>79</v>
      </c>
      <c r="AH10" s="10">
        <f t="shared" si="4"/>
        <v>0.887640449438202</v>
      </c>
      <c r="AI10" s="9">
        <v>35</v>
      </c>
      <c r="AJ10" s="9">
        <v>30</v>
      </c>
      <c r="AK10" s="10">
        <f t="shared" si="11"/>
        <v>0.857142857142857</v>
      </c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65">
        <f t="shared" si="0"/>
        <v>782</v>
      </c>
      <c r="AY10" s="65">
        <f t="shared" si="1"/>
        <v>673</v>
      </c>
      <c r="AZ10" s="30">
        <f t="shared" si="2"/>
        <v>0.860613810741688</v>
      </c>
    </row>
    <row r="11" spans="1:52">
      <c r="A11" s="8" t="s">
        <v>26</v>
      </c>
      <c r="B11" s="9"/>
      <c r="C11" s="9"/>
      <c r="D11" s="10"/>
      <c r="E11" s="9">
        <v>84</v>
      </c>
      <c r="F11" s="9">
        <v>72</v>
      </c>
      <c r="G11" s="10">
        <f>F11/E11</f>
        <v>0.857142857142857</v>
      </c>
      <c r="H11" s="9"/>
      <c r="I11" s="9"/>
      <c r="J11" s="10"/>
      <c r="K11" s="9">
        <v>54</v>
      </c>
      <c r="L11" s="9">
        <v>50</v>
      </c>
      <c r="M11" s="10">
        <f>L11/K11</f>
        <v>0.925925925925926</v>
      </c>
      <c r="N11" s="9"/>
      <c r="O11" s="9"/>
      <c r="P11" s="10"/>
      <c r="Q11" s="9"/>
      <c r="R11" s="9"/>
      <c r="S11" s="10"/>
      <c r="T11" s="9"/>
      <c r="U11" s="9"/>
      <c r="V11" s="10"/>
      <c r="W11" s="9">
        <v>27</v>
      </c>
      <c r="X11" s="9">
        <v>22</v>
      </c>
      <c r="Y11" s="10">
        <f t="shared" si="3"/>
        <v>0.814814814814815</v>
      </c>
      <c r="Z11" s="9"/>
      <c r="AA11" s="9"/>
      <c r="AB11" s="10"/>
      <c r="AC11" s="9"/>
      <c r="AD11" s="9"/>
      <c r="AE11" s="10"/>
      <c r="AF11" s="9"/>
      <c r="AG11" s="9"/>
      <c r="AH11" s="10"/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65">
        <f t="shared" si="0"/>
        <v>165</v>
      </c>
      <c r="AY11" s="65">
        <f t="shared" si="1"/>
        <v>144</v>
      </c>
      <c r="AZ11" s="30">
        <f t="shared" si="2"/>
        <v>0.872727272727273</v>
      </c>
    </row>
    <row r="12" spans="1:52">
      <c r="A12" s="8" t="s">
        <v>27</v>
      </c>
      <c r="B12" s="9">
        <v>63</v>
      </c>
      <c r="C12" s="9">
        <v>54</v>
      </c>
      <c r="D12" s="10">
        <f>C12/B12</f>
        <v>0.857142857142857</v>
      </c>
      <c r="E12" s="9">
        <v>9</v>
      </c>
      <c r="F12" s="9">
        <v>9</v>
      </c>
      <c r="G12" s="10">
        <f>F12/E12</f>
        <v>1</v>
      </c>
      <c r="H12" s="9">
        <v>159</v>
      </c>
      <c r="I12" s="9">
        <v>146</v>
      </c>
      <c r="J12" s="10">
        <f>I12/H12</f>
        <v>0.918238993710692</v>
      </c>
      <c r="K12" s="9"/>
      <c r="L12" s="9"/>
      <c r="M12" s="10"/>
      <c r="N12" s="9"/>
      <c r="O12" s="9"/>
      <c r="P12" s="10"/>
      <c r="Q12" s="9">
        <v>15</v>
      </c>
      <c r="R12" s="9">
        <v>11</v>
      </c>
      <c r="S12" s="10">
        <f t="shared" si="7"/>
        <v>0.733333333333333</v>
      </c>
      <c r="T12" s="9"/>
      <c r="U12" s="9"/>
      <c r="V12" s="10"/>
      <c r="W12" s="9">
        <v>20</v>
      </c>
      <c r="X12" s="9">
        <v>20</v>
      </c>
      <c r="Y12" s="10">
        <f t="shared" si="3"/>
        <v>1</v>
      </c>
      <c r="Z12" s="9"/>
      <c r="AA12" s="9"/>
      <c r="AB12" s="10"/>
      <c r="AC12" s="9"/>
      <c r="AD12" s="9"/>
      <c r="AE12" s="10"/>
      <c r="AF12" s="9">
        <v>88</v>
      </c>
      <c r="AG12" s="9">
        <v>72</v>
      </c>
      <c r="AH12" s="10">
        <f>AG12/AF12</f>
        <v>0.818181818181818</v>
      </c>
      <c r="AI12" s="9">
        <v>45</v>
      </c>
      <c r="AJ12" s="9">
        <v>36</v>
      </c>
      <c r="AK12" s="10">
        <f t="shared" si="11"/>
        <v>0.8</v>
      </c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65">
        <f t="shared" si="0"/>
        <v>399</v>
      </c>
      <c r="AY12" s="65">
        <f t="shared" si="1"/>
        <v>348</v>
      </c>
      <c r="AZ12" s="30">
        <f t="shared" si="2"/>
        <v>0.87218045112782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10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65">
        <f t="shared" si="0"/>
        <v>0</v>
      </c>
      <c r="AY13" s="65">
        <f t="shared" si="1"/>
        <v>0</v>
      </c>
      <c r="AZ13" s="30" t="e">
        <f t="shared" si="2"/>
        <v>#DIV/0!</v>
      </c>
    </row>
    <row r="14" spans="1:52">
      <c r="A14" s="8" t="s">
        <v>29</v>
      </c>
      <c r="B14" s="9">
        <v>80</v>
      </c>
      <c r="C14" s="9">
        <v>75</v>
      </c>
      <c r="D14" s="10">
        <f>C14/B14</f>
        <v>0.9375</v>
      </c>
      <c r="E14" s="9">
        <v>37</v>
      </c>
      <c r="F14" s="9">
        <v>31</v>
      </c>
      <c r="G14" s="10">
        <f>F14/E14</f>
        <v>0.837837837837838</v>
      </c>
      <c r="H14" s="9">
        <v>33</v>
      </c>
      <c r="I14" s="9">
        <v>27</v>
      </c>
      <c r="J14" s="10">
        <f>I14/H14</f>
        <v>0.818181818181818</v>
      </c>
      <c r="K14" s="9">
        <v>12</v>
      </c>
      <c r="L14" s="9">
        <v>12</v>
      </c>
      <c r="M14" s="10">
        <f>L14/K14</f>
        <v>1</v>
      </c>
      <c r="N14" s="9"/>
      <c r="O14" s="9"/>
      <c r="P14" s="10"/>
      <c r="Q14" s="9"/>
      <c r="R14" s="9"/>
      <c r="S14" s="10"/>
      <c r="T14" s="9"/>
      <c r="U14" s="9"/>
      <c r="V14" s="10"/>
      <c r="W14" s="9">
        <v>36</v>
      </c>
      <c r="X14" s="9">
        <v>30</v>
      </c>
      <c r="Y14" s="10">
        <f>X14/W14</f>
        <v>0.833333333333333</v>
      </c>
      <c r="Z14" s="9"/>
      <c r="AA14" s="9"/>
      <c r="AB14" s="10"/>
      <c r="AC14" s="9"/>
      <c r="AD14" s="9"/>
      <c r="AE14" s="10"/>
      <c r="AF14" s="9">
        <v>69</v>
      </c>
      <c r="AG14" s="9">
        <v>59</v>
      </c>
      <c r="AH14" s="10">
        <f>AG14/AF14</f>
        <v>0.855072463768116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65">
        <f t="shared" si="0"/>
        <v>267</v>
      </c>
      <c r="AY14" s="65">
        <f t="shared" si="1"/>
        <v>234</v>
      </c>
      <c r="AZ14" s="30">
        <f t="shared" ref="AZ14:AZ18" si="14">AY14/AX14</f>
        <v>0.876404494382023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10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65">
        <f t="shared" si="0"/>
        <v>0</v>
      </c>
      <c r="AY15" s="65">
        <f t="shared" si="1"/>
        <v>0</v>
      </c>
      <c r="AZ15" s="30" t="e">
        <f t="shared" si="14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10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65">
        <f t="shared" si="0"/>
        <v>0</v>
      </c>
      <c r="AY16" s="65">
        <f t="shared" si="1"/>
        <v>0</v>
      </c>
      <c r="AZ16" s="30" t="e">
        <f t="shared" si="14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10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65">
        <f t="shared" si="0"/>
        <v>0</v>
      </c>
      <c r="AY17" s="65">
        <f t="shared" si="1"/>
        <v>0</v>
      </c>
      <c r="AZ17" s="30" t="e">
        <f t="shared" si="14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10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65">
        <f t="shared" si="0"/>
        <v>0</v>
      </c>
      <c r="AY18" s="65">
        <f t="shared" si="1"/>
        <v>0</v>
      </c>
      <c r="AZ18" s="30" t="e">
        <f t="shared" si="14"/>
        <v>#DIV/0!</v>
      </c>
    </row>
    <row r="19" spans="1:52">
      <c r="A19" s="8" t="s">
        <v>34</v>
      </c>
      <c r="B19" s="9"/>
      <c r="C19" s="9"/>
      <c r="D19" s="10"/>
      <c r="E19" s="9">
        <v>6</v>
      </c>
      <c r="F19" s="9">
        <v>6</v>
      </c>
      <c r="G19" s="10">
        <f>F19/E19</f>
        <v>1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10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65">
        <f t="shared" si="0"/>
        <v>6</v>
      </c>
      <c r="AY19" s="65">
        <f t="shared" si="1"/>
        <v>6</v>
      </c>
      <c r="AZ19" s="30">
        <f t="shared" ref="AZ19:AZ22" si="15">AY19/AX19</f>
        <v>1</v>
      </c>
    </row>
    <row r="20" spans="1:52">
      <c r="A20" s="8" t="s">
        <v>35</v>
      </c>
      <c r="B20" s="9"/>
      <c r="C20" s="9"/>
      <c r="D20" s="10"/>
      <c r="E20" s="9">
        <v>3</v>
      </c>
      <c r="F20" s="9">
        <v>3</v>
      </c>
      <c r="G20" s="10">
        <f>F20/E20</f>
        <v>1</v>
      </c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10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65">
        <f t="shared" si="0"/>
        <v>3</v>
      </c>
      <c r="AY20" s="65">
        <f t="shared" si="1"/>
        <v>3</v>
      </c>
      <c r="AZ20" s="30">
        <f t="shared" si="15"/>
        <v>1</v>
      </c>
    </row>
    <row r="21" spans="1:52">
      <c r="A21" s="8" t="s">
        <v>36</v>
      </c>
      <c r="B21" s="9"/>
      <c r="C21" s="9"/>
      <c r="D21" s="10"/>
      <c r="E21" s="9">
        <v>7</v>
      </c>
      <c r="F21" s="9">
        <v>5</v>
      </c>
      <c r="G21" s="10">
        <f>F21/E21</f>
        <v>0.714285714285714</v>
      </c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10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65">
        <f t="shared" si="0"/>
        <v>7</v>
      </c>
      <c r="AY21" s="65">
        <f t="shared" si="1"/>
        <v>5</v>
      </c>
      <c r="AZ21" s="30">
        <f t="shared" si="15"/>
        <v>0.714285714285714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10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65">
        <f t="shared" si="0"/>
        <v>0</v>
      </c>
      <c r="AY22" s="65">
        <f t="shared" si="1"/>
        <v>0</v>
      </c>
      <c r="AZ22" s="30" t="e">
        <f t="shared" si="15"/>
        <v>#DIV/0!</v>
      </c>
    </row>
    <row r="23" spans="1:52">
      <c r="A23" s="53" t="s">
        <v>38</v>
      </c>
      <c r="B23" s="54">
        <f t="shared" ref="B23:F23" si="16">SUM(B10:B22)</f>
        <v>317</v>
      </c>
      <c r="C23" s="54">
        <f t="shared" si="16"/>
        <v>279</v>
      </c>
      <c r="D23" s="55">
        <f>C23/B23</f>
        <v>0.8801261829653</v>
      </c>
      <c r="E23" s="54">
        <f t="shared" si="16"/>
        <v>210</v>
      </c>
      <c r="F23" s="54">
        <f t="shared" si="16"/>
        <v>180</v>
      </c>
      <c r="G23" s="55">
        <f>F23/E23</f>
        <v>0.857142857142857</v>
      </c>
      <c r="H23" s="54">
        <f>SUM(H10:H22)</f>
        <v>317</v>
      </c>
      <c r="I23" s="54">
        <f>SUM(I10:I22)</f>
        <v>286</v>
      </c>
      <c r="J23" s="55">
        <f t="shared" ref="J23:J27" si="17">I23/H23</f>
        <v>0.902208201892745</v>
      </c>
      <c r="K23" s="54">
        <f>SUM(K10:K22)</f>
        <v>113</v>
      </c>
      <c r="L23" s="54">
        <f t="shared" ref="L23:R23" si="18">SUM(L10:L22)</f>
        <v>106</v>
      </c>
      <c r="M23" s="55">
        <f>L23/K23</f>
        <v>0.938053097345133</v>
      </c>
      <c r="N23" s="54">
        <f t="shared" si="18"/>
        <v>60</v>
      </c>
      <c r="O23" s="54">
        <f t="shared" si="18"/>
        <v>49</v>
      </c>
      <c r="P23" s="55">
        <f>O23/N23</f>
        <v>0.816666666666667</v>
      </c>
      <c r="Q23" s="54">
        <f t="shared" si="18"/>
        <v>68</v>
      </c>
      <c r="R23" s="54">
        <f t="shared" si="18"/>
        <v>52</v>
      </c>
      <c r="S23" s="55">
        <f>R23/Q23</f>
        <v>0.764705882352941</v>
      </c>
      <c r="T23" s="54">
        <f t="shared" ref="T23:X23" si="19">SUM(T10:T22)</f>
        <v>0</v>
      </c>
      <c r="U23" s="54">
        <f t="shared" si="19"/>
        <v>0</v>
      </c>
      <c r="V23" s="55" t="e">
        <f>U23/T23</f>
        <v>#DIV/0!</v>
      </c>
      <c r="W23" s="54">
        <f t="shared" si="19"/>
        <v>218</v>
      </c>
      <c r="X23" s="54">
        <f t="shared" si="19"/>
        <v>185</v>
      </c>
      <c r="Y23" s="55">
        <f>X23/W23</f>
        <v>0.848623853211009</v>
      </c>
      <c r="Z23" s="54">
        <f t="shared" ref="Z23:AD23" si="20">SUM(Z10:Z22)</f>
        <v>0</v>
      </c>
      <c r="AA23" s="54">
        <f t="shared" si="20"/>
        <v>0</v>
      </c>
      <c r="AB23" s="55" t="e">
        <f t="shared" ref="AB23:AB27" si="21">AA23/Z23</f>
        <v>#DIV/0!</v>
      </c>
      <c r="AC23" s="54">
        <f t="shared" si="20"/>
        <v>0</v>
      </c>
      <c r="AD23" s="54">
        <f t="shared" si="20"/>
        <v>0</v>
      </c>
      <c r="AE23" s="55" t="e">
        <f>AD23/AC23</f>
        <v>#DIV/0!</v>
      </c>
      <c r="AF23" s="54">
        <f t="shared" ref="AF23:AJ23" si="22">SUM(AF10:AF22)</f>
        <v>246</v>
      </c>
      <c r="AG23" s="54">
        <f t="shared" si="22"/>
        <v>210</v>
      </c>
      <c r="AH23" s="55">
        <f>AG23/AF23</f>
        <v>0.853658536585366</v>
      </c>
      <c r="AI23" s="54">
        <f t="shared" si="22"/>
        <v>80</v>
      </c>
      <c r="AJ23" s="54">
        <f t="shared" si="22"/>
        <v>66</v>
      </c>
      <c r="AK23" s="55">
        <f>AJ23/AI23</f>
        <v>0.825</v>
      </c>
      <c r="AL23" s="54">
        <f>SUM(AL10:AL22)</f>
        <v>0</v>
      </c>
      <c r="AM23" s="54">
        <f t="shared" ref="AM23:AS23" si="23">SUM(AM10:AM22)</f>
        <v>0</v>
      </c>
      <c r="AN23" s="13" t="e">
        <f>AM23/AL23</f>
        <v>#DIV/0!</v>
      </c>
      <c r="AO23" s="54">
        <f t="shared" si="23"/>
        <v>0</v>
      </c>
      <c r="AP23" s="54">
        <f t="shared" si="23"/>
        <v>0</v>
      </c>
      <c r="AQ23" s="13" t="e">
        <f>AP23/AO23</f>
        <v>#DIV/0!</v>
      </c>
      <c r="AR23" s="54">
        <f t="shared" si="23"/>
        <v>0</v>
      </c>
      <c r="AS23" s="54">
        <f t="shared" si="23"/>
        <v>0</v>
      </c>
      <c r="AT23" s="13" t="e">
        <f>AS23/AR23</f>
        <v>#DIV/0!</v>
      </c>
      <c r="AU23" s="54">
        <f>SUM(AU10:AU22)</f>
        <v>0</v>
      </c>
      <c r="AV23" s="54">
        <f>SUM(AV10:AV22)</f>
        <v>0</v>
      </c>
      <c r="AW23" s="13" t="e">
        <f>AV23/AU23</f>
        <v>#DIV/0!</v>
      </c>
      <c r="AX23" s="13">
        <f t="shared" si="0"/>
        <v>1629</v>
      </c>
      <c r="AY23" s="13">
        <f t="shared" si="1"/>
        <v>1413</v>
      </c>
      <c r="AZ23" s="74">
        <f t="shared" ref="AZ23:AZ29" si="24">AY23/AX23</f>
        <v>0.867403314917127</v>
      </c>
    </row>
    <row r="24" spans="1:52">
      <c r="A24" s="15" t="s">
        <v>39</v>
      </c>
      <c r="B24" s="16">
        <f t="shared" ref="B24:F24" si="25">B9+B23</f>
        <v>350</v>
      </c>
      <c r="C24" s="16">
        <f t="shared" si="25"/>
        <v>307</v>
      </c>
      <c r="D24" s="17">
        <f>C24/B24</f>
        <v>0.877142857142857</v>
      </c>
      <c r="E24" s="16">
        <f t="shared" si="25"/>
        <v>210</v>
      </c>
      <c r="F24" s="16">
        <f t="shared" si="25"/>
        <v>180</v>
      </c>
      <c r="G24" s="17">
        <f>F24/E24</f>
        <v>0.857142857142857</v>
      </c>
      <c r="H24" s="16">
        <f>H9+H23</f>
        <v>317</v>
      </c>
      <c r="I24" s="16">
        <f>I9+I23</f>
        <v>286</v>
      </c>
      <c r="J24" s="17">
        <f t="shared" si="17"/>
        <v>0.902208201892745</v>
      </c>
      <c r="K24" s="16">
        <f>K9+K23</f>
        <v>113</v>
      </c>
      <c r="L24" s="16">
        <f t="shared" ref="L24:R24" si="26">L9+L23</f>
        <v>106</v>
      </c>
      <c r="M24" s="17">
        <f>L24/K24</f>
        <v>0.938053097345133</v>
      </c>
      <c r="N24" s="16">
        <f t="shared" si="26"/>
        <v>60</v>
      </c>
      <c r="O24" s="16">
        <f t="shared" si="26"/>
        <v>49</v>
      </c>
      <c r="P24" s="17">
        <f>O24/N24</f>
        <v>0.816666666666667</v>
      </c>
      <c r="Q24" s="16">
        <f t="shared" si="26"/>
        <v>68</v>
      </c>
      <c r="R24" s="16">
        <f t="shared" si="26"/>
        <v>52</v>
      </c>
      <c r="S24" s="17">
        <f>R24/Q24</f>
        <v>0.764705882352941</v>
      </c>
      <c r="T24" s="16">
        <f t="shared" ref="T24:X24" si="27">T9+T23</f>
        <v>0</v>
      </c>
      <c r="U24" s="16">
        <f t="shared" si="27"/>
        <v>0</v>
      </c>
      <c r="V24" s="17" t="e">
        <f>U24/T24</f>
        <v>#DIV/0!</v>
      </c>
      <c r="W24" s="16">
        <f t="shared" si="27"/>
        <v>262</v>
      </c>
      <c r="X24" s="16">
        <f t="shared" si="27"/>
        <v>225</v>
      </c>
      <c r="Y24" s="17">
        <f>X24/W24</f>
        <v>0.858778625954199</v>
      </c>
      <c r="Z24" s="16">
        <f t="shared" ref="Z24:AD24" si="28">Z9+Z23</f>
        <v>0</v>
      </c>
      <c r="AA24" s="16">
        <f t="shared" si="28"/>
        <v>0</v>
      </c>
      <c r="AB24" s="17" t="e">
        <f t="shared" si="21"/>
        <v>#DIV/0!</v>
      </c>
      <c r="AC24" s="16">
        <f t="shared" si="28"/>
        <v>0</v>
      </c>
      <c r="AD24" s="16">
        <f t="shared" si="28"/>
        <v>0</v>
      </c>
      <c r="AE24" s="17" t="e">
        <f>AD24/AC24</f>
        <v>#DIV/0!</v>
      </c>
      <c r="AF24" s="16">
        <f t="shared" ref="AF24:AJ24" si="29">AF9+AF23</f>
        <v>292</v>
      </c>
      <c r="AG24" s="16">
        <f t="shared" si="29"/>
        <v>245</v>
      </c>
      <c r="AH24" s="17">
        <f>AG24/AF24</f>
        <v>0.839041095890411</v>
      </c>
      <c r="AI24" s="16">
        <f t="shared" si="29"/>
        <v>80</v>
      </c>
      <c r="AJ24" s="16">
        <f t="shared" si="29"/>
        <v>66</v>
      </c>
      <c r="AK24" s="17">
        <f>AJ24/AI24</f>
        <v>0.825</v>
      </c>
      <c r="AL24" s="16">
        <f>AL9+AL23</f>
        <v>0</v>
      </c>
      <c r="AM24" s="16">
        <f t="shared" ref="AM24:AS24" si="30">AM9+AM23</f>
        <v>0</v>
      </c>
      <c r="AN24" s="16" t="e">
        <f>AM24/AL24</f>
        <v>#DIV/0!</v>
      </c>
      <c r="AO24" s="16">
        <f t="shared" si="30"/>
        <v>0</v>
      </c>
      <c r="AP24" s="16">
        <f t="shared" si="30"/>
        <v>0</v>
      </c>
      <c r="AQ24" s="16" t="e">
        <f>AP24/AO24</f>
        <v>#DIV/0!</v>
      </c>
      <c r="AR24" s="16">
        <f t="shared" si="30"/>
        <v>0</v>
      </c>
      <c r="AS24" s="16">
        <f t="shared" si="30"/>
        <v>0</v>
      </c>
      <c r="AT24" s="16" t="e">
        <f>AS24/AR24</f>
        <v>#DIV/0!</v>
      </c>
      <c r="AU24" s="16">
        <f>AU9+AU23</f>
        <v>0</v>
      </c>
      <c r="AV24" s="16">
        <f>AV9+AV23</f>
        <v>0</v>
      </c>
      <c r="AW24" s="16" t="e">
        <f>AV24/AU24</f>
        <v>#DIV/0!</v>
      </c>
      <c r="AX24" s="70">
        <f t="shared" si="0"/>
        <v>1752</v>
      </c>
      <c r="AY24" s="16">
        <f t="shared" si="1"/>
        <v>1516</v>
      </c>
      <c r="AZ24" s="75">
        <f t="shared" si="24"/>
        <v>0.865296803652968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>
        <v>2</v>
      </c>
      <c r="I25" s="9">
        <v>2</v>
      </c>
      <c r="J25" s="10">
        <f t="shared" si="17"/>
        <v>1</v>
      </c>
      <c r="K25" s="9"/>
      <c r="L25" s="9"/>
      <c r="M25" s="10"/>
      <c r="N25" s="9">
        <v>3</v>
      </c>
      <c r="O25" s="9">
        <v>3</v>
      </c>
      <c r="P25" s="10">
        <f>O25/N25</f>
        <v>1</v>
      </c>
      <c r="Q25" s="9"/>
      <c r="R25" s="9"/>
      <c r="S25" s="10"/>
      <c r="T25" s="9"/>
      <c r="U25" s="9"/>
      <c r="V25" s="10"/>
      <c r="W25" s="9"/>
      <c r="X25" s="9"/>
      <c r="Y25" s="10"/>
      <c r="Z25" s="9">
        <v>2</v>
      </c>
      <c r="AA25" s="9">
        <v>2</v>
      </c>
      <c r="AB25" s="10">
        <f t="shared" si="21"/>
        <v>1</v>
      </c>
      <c r="AC25" s="9"/>
      <c r="AD25" s="9"/>
      <c r="AE25" s="10"/>
      <c r="AF25" s="9"/>
      <c r="AG25" s="9"/>
      <c r="AH25" s="10"/>
      <c r="AI25" s="9"/>
      <c r="AJ25" s="9"/>
      <c r="AK25" s="10"/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65">
        <f t="shared" si="0"/>
        <v>7</v>
      </c>
      <c r="AY25" s="76">
        <f t="shared" si="1"/>
        <v>7</v>
      </c>
      <c r="AZ25" s="69">
        <f t="shared" si="24"/>
        <v>1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>
        <v>1</v>
      </c>
      <c r="I26" s="9">
        <v>1</v>
      </c>
      <c r="J26" s="10">
        <f t="shared" si="17"/>
        <v>1</v>
      </c>
      <c r="K26" s="9"/>
      <c r="L26" s="9"/>
      <c r="M26" s="10"/>
      <c r="N26" s="9"/>
      <c r="O26" s="9"/>
      <c r="P26" s="10"/>
      <c r="Q26" s="9"/>
      <c r="R26" s="9"/>
      <c r="S26" s="10"/>
      <c r="T26" s="9"/>
      <c r="U26" s="9"/>
      <c r="V26" s="10"/>
      <c r="W26" s="9"/>
      <c r="X26" s="9"/>
      <c r="Y26" s="10"/>
      <c r="Z26" s="9">
        <v>0</v>
      </c>
      <c r="AA26" s="9">
        <v>0</v>
      </c>
      <c r="AB26" s="10" t="e">
        <f t="shared" si="21"/>
        <v>#DIV/0!</v>
      </c>
      <c r="AC26" s="9"/>
      <c r="AD26" s="9"/>
      <c r="AE26" s="10"/>
      <c r="AF26" s="9"/>
      <c r="AG26" s="9"/>
      <c r="AH26" s="10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65">
        <f t="shared" si="0"/>
        <v>1</v>
      </c>
      <c r="AY26" s="65">
        <f t="shared" si="1"/>
        <v>1</v>
      </c>
      <c r="AZ26" s="30">
        <f t="shared" si="24"/>
        <v>1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6</v>
      </c>
      <c r="I27" s="9">
        <v>5</v>
      </c>
      <c r="J27" s="10">
        <f t="shared" si="17"/>
        <v>0.833333333333333</v>
      </c>
      <c r="K27" s="9"/>
      <c r="L27" s="9"/>
      <c r="M27" s="10"/>
      <c r="N27" s="9">
        <v>1</v>
      </c>
      <c r="O27" s="9">
        <v>0</v>
      </c>
      <c r="P27" s="10">
        <f>O27/N27</f>
        <v>0</v>
      </c>
      <c r="Q27" s="9"/>
      <c r="R27" s="9"/>
      <c r="S27" s="10"/>
      <c r="T27" s="9"/>
      <c r="U27" s="9"/>
      <c r="V27" s="10"/>
      <c r="W27" s="9"/>
      <c r="X27" s="9"/>
      <c r="Y27" s="10"/>
      <c r="Z27" s="9">
        <v>10</v>
      </c>
      <c r="AA27" s="9">
        <v>8</v>
      </c>
      <c r="AB27" s="10">
        <f t="shared" si="21"/>
        <v>0.8</v>
      </c>
      <c r="AC27" s="9"/>
      <c r="AD27" s="9"/>
      <c r="AE27" s="10"/>
      <c r="AF27" s="9"/>
      <c r="AG27" s="9"/>
      <c r="AH27" s="10"/>
      <c r="AI27" s="9"/>
      <c r="AJ27" s="9"/>
      <c r="AK27" s="10"/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65">
        <f t="shared" si="0"/>
        <v>17</v>
      </c>
      <c r="AY27" s="65">
        <f t="shared" si="1"/>
        <v>13</v>
      </c>
      <c r="AZ27" s="30">
        <f t="shared" si="24"/>
        <v>0.764705882352941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/>
      <c r="AA28" s="9"/>
      <c r="AB28" s="10"/>
      <c r="AC28" s="9"/>
      <c r="AD28" s="9"/>
      <c r="AE28" s="10"/>
      <c r="AF28" s="9"/>
      <c r="AG28" s="9"/>
      <c r="AH28" s="10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65">
        <f t="shared" si="0"/>
        <v>0</v>
      </c>
      <c r="AY28" s="65">
        <f t="shared" si="1"/>
        <v>0</v>
      </c>
      <c r="AZ28" s="30" t="e">
        <f t="shared" si="24"/>
        <v>#DIV/0!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>
        <v>1</v>
      </c>
      <c r="AA29" s="9">
        <v>1</v>
      </c>
      <c r="AB29" s="10">
        <f t="shared" ref="AB29:AB33" si="31">AA29/Z29</f>
        <v>1</v>
      </c>
      <c r="AC29" s="9"/>
      <c r="AD29" s="9"/>
      <c r="AE29" s="10"/>
      <c r="AF29" s="9"/>
      <c r="AG29" s="9"/>
      <c r="AH29" s="10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65">
        <f t="shared" si="0"/>
        <v>1</v>
      </c>
      <c r="AY29" s="65">
        <f t="shared" si="1"/>
        <v>1</v>
      </c>
      <c r="AZ29" s="30">
        <f t="shared" si="24"/>
        <v>1</v>
      </c>
    </row>
    <row r="30" spans="1:52">
      <c r="A30" s="53" t="s">
        <v>45</v>
      </c>
      <c r="B30" s="54">
        <f t="shared" ref="B30:F30" si="32">SUM(B25:B29)</f>
        <v>0</v>
      </c>
      <c r="C30" s="54">
        <f t="shared" si="32"/>
        <v>0</v>
      </c>
      <c r="D30" s="55" t="e">
        <f>C30/B30</f>
        <v>#DIV/0!</v>
      </c>
      <c r="E30" s="54">
        <f t="shared" si="32"/>
        <v>0</v>
      </c>
      <c r="F30" s="54">
        <f t="shared" si="32"/>
        <v>0</v>
      </c>
      <c r="G30" s="55" t="e">
        <f>F30/E30</f>
        <v>#DIV/0!</v>
      </c>
      <c r="H30" s="54">
        <f>SUM(H25:H29)</f>
        <v>9</v>
      </c>
      <c r="I30" s="54">
        <f>SUM(I25:I29)</f>
        <v>8</v>
      </c>
      <c r="J30" s="55">
        <f>I30/H30</f>
        <v>0.888888888888889</v>
      </c>
      <c r="K30" s="54">
        <f>SUM(K25:K29)</f>
        <v>0</v>
      </c>
      <c r="L30" s="54">
        <f>SUM(L25:L29)</f>
        <v>0</v>
      </c>
      <c r="M30" s="55" t="e">
        <f>L30/K30</f>
        <v>#DIV/0!</v>
      </c>
      <c r="N30" s="54">
        <f t="shared" ref="N30:R30" si="33">SUM(N25:N29)</f>
        <v>4</v>
      </c>
      <c r="O30" s="54">
        <f t="shared" si="33"/>
        <v>3</v>
      </c>
      <c r="P30" s="55">
        <f>O30/N30</f>
        <v>0.75</v>
      </c>
      <c r="Q30" s="54">
        <f t="shared" ref="Q30:U30" si="34">SUM(Q25:Q29)</f>
        <v>0</v>
      </c>
      <c r="R30" s="54">
        <f t="shared" si="34"/>
        <v>0</v>
      </c>
      <c r="S30" s="55" t="e">
        <f>R30/Q30</f>
        <v>#DIV/0!</v>
      </c>
      <c r="T30" s="54">
        <f t="shared" si="34"/>
        <v>0</v>
      </c>
      <c r="U30" s="54">
        <f t="shared" si="34"/>
        <v>0</v>
      </c>
      <c r="V30" s="55" t="e">
        <f>U30/T30</f>
        <v>#DIV/0!</v>
      </c>
      <c r="W30" s="54">
        <f t="shared" ref="W30:AA30" si="35">SUM(W25:W29)</f>
        <v>0</v>
      </c>
      <c r="X30" s="54">
        <f t="shared" si="35"/>
        <v>0</v>
      </c>
      <c r="Y30" s="55" t="e">
        <f>X30/W30</f>
        <v>#DIV/0!</v>
      </c>
      <c r="Z30" s="54">
        <f t="shared" si="35"/>
        <v>13</v>
      </c>
      <c r="AA30" s="54">
        <f t="shared" si="35"/>
        <v>11</v>
      </c>
      <c r="AB30" s="55">
        <f t="shared" si="31"/>
        <v>0.846153846153846</v>
      </c>
      <c r="AC30" s="54">
        <f t="shared" ref="AC30:AG30" si="36">SUM(AC25:AC29)</f>
        <v>0</v>
      </c>
      <c r="AD30" s="54">
        <f t="shared" si="36"/>
        <v>0</v>
      </c>
      <c r="AE30" s="55" t="e">
        <f>AD30/AC30</f>
        <v>#DIV/0!</v>
      </c>
      <c r="AF30" s="54">
        <f t="shared" si="36"/>
        <v>0</v>
      </c>
      <c r="AG30" s="54">
        <f t="shared" si="36"/>
        <v>0</v>
      </c>
      <c r="AH30" s="55" t="e">
        <f>AG30/AF30</f>
        <v>#DIV/0!</v>
      </c>
      <c r="AI30" s="54">
        <f t="shared" ref="AI30:AM30" si="37">SUM(AI25:AI29)</f>
        <v>0</v>
      </c>
      <c r="AJ30" s="54">
        <f t="shared" si="37"/>
        <v>0</v>
      </c>
      <c r="AK30" s="55" t="e">
        <f>AJ30/AI30</f>
        <v>#DIV/0!</v>
      </c>
      <c r="AL30" s="54">
        <f t="shared" si="37"/>
        <v>0</v>
      </c>
      <c r="AM30" s="54">
        <f t="shared" si="37"/>
        <v>0</v>
      </c>
      <c r="AN30" s="13" t="e">
        <f>AM30/AL30</f>
        <v>#DIV/0!</v>
      </c>
      <c r="AO30" s="54">
        <f t="shared" ref="AL30:AP30" si="38">SUM(AO25:AO29)</f>
        <v>0</v>
      </c>
      <c r="AP30" s="54">
        <f t="shared" si="38"/>
        <v>0</v>
      </c>
      <c r="AQ30" s="13" t="e">
        <f>AP30/AO30</f>
        <v>#DIV/0!</v>
      </c>
      <c r="AR30" s="54">
        <f t="shared" ref="AR30:AV30" si="39">SUM(AR25:AR29)</f>
        <v>0</v>
      </c>
      <c r="AS30" s="54">
        <f t="shared" si="39"/>
        <v>0</v>
      </c>
      <c r="AT30" s="13" t="e">
        <f>AS30/AR30</f>
        <v>#DIV/0!</v>
      </c>
      <c r="AU30" s="54">
        <f t="shared" si="39"/>
        <v>0</v>
      </c>
      <c r="AV30" s="54">
        <f t="shared" si="39"/>
        <v>0</v>
      </c>
      <c r="AW30" s="13" t="e">
        <f>AV30/AU30</f>
        <v>#DIV/0!</v>
      </c>
      <c r="AX30" s="13">
        <f t="shared" si="0"/>
        <v>26</v>
      </c>
      <c r="AY30" s="13">
        <f t="shared" si="1"/>
        <v>22</v>
      </c>
      <c r="AZ30" s="77">
        <f t="shared" ref="AZ30:AZ42" si="40">AY30/AX30</f>
        <v>0.846153846153846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/>
      <c r="I31" s="9"/>
      <c r="J31" s="10"/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/>
      <c r="AA31" s="9"/>
      <c r="AB31" s="10"/>
      <c r="AC31" s="9"/>
      <c r="AD31" s="9"/>
      <c r="AE31" s="10"/>
      <c r="AF31" s="9"/>
      <c r="AG31" s="9"/>
      <c r="AH31" s="10"/>
      <c r="AI31" s="9">
        <v>1</v>
      </c>
      <c r="AJ31" s="9">
        <v>1</v>
      </c>
      <c r="AK31" s="10">
        <f>AJ31/AI31</f>
        <v>1</v>
      </c>
      <c r="AL31" s="9"/>
      <c r="AM31" s="9"/>
      <c r="AN31" s="10"/>
      <c r="AO31" s="9"/>
      <c r="AP31" s="9"/>
      <c r="AQ31" s="10"/>
      <c r="AR31" s="9"/>
      <c r="AS31" s="9"/>
      <c r="AT31" s="10"/>
      <c r="AU31" s="9"/>
      <c r="AV31" s="9"/>
      <c r="AW31" s="10"/>
      <c r="AX31" s="65">
        <f t="shared" si="0"/>
        <v>1</v>
      </c>
      <c r="AY31" s="65">
        <f t="shared" si="1"/>
        <v>1</v>
      </c>
      <c r="AZ31" s="30">
        <f t="shared" si="40"/>
        <v>1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/>
      <c r="I32" s="9"/>
      <c r="J32" s="10"/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/>
      <c r="AD32" s="9"/>
      <c r="AE32" s="10"/>
      <c r="AF32" s="9"/>
      <c r="AG32" s="9"/>
      <c r="AH32" s="10"/>
      <c r="AI32" s="9"/>
      <c r="AJ32" s="9"/>
      <c r="AK32" s="10"/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65">
        <f t="shared" si="0"/>
        <v>0</v>
      </c>
      <c r="AY32" s="65">
        <f t="shared" si="1"/>
        <v>0</v>
      </c>
      <c r="AZ32" s="30" t="e">
        <f t="shared" si="40"/>
        <v>#DIV/0!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6</v>
      </c>
      <c r="I33" s="9">
        <v>3</v>
      </c>
      <c r="J33" s="10">
        <f>I33/H33</f>
        <v>0.5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>
        <v>0</v>
      </c>
      <c r="AA33" s="9">
        <v>0</v>
      </c>
      <c r="AB33" s="10" t="e">
        <f t="shared" si="31"/>
        <v>#DIV/0!</v>
      </c>
      <c r="AC33" s="9"/>
      <c r="AD33" s="9"/>
      <c r="AE33" s="10"/>
      <c r="AF33" s="9"/>
      <c r="AG33" s="9"/>
      <c r="AH33" s="10"/>
      <c r="AI33" s="9"/>
      <c r="AJ33" s="9"/>
      <c r="AK33" s="10"/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65">
        <f t="shared" si="0"/>
        <v>6</v>
      </c>
      <c r="AY33" s="65">
        <f t="shared" si="1"/>
        <v>3</v>
      </c>
      <c r="AZ33" s="30">
        <f t="shared" si="40"/>
        <v>0.5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/>
      <c r="AA34" s="9"/>
      <c r="AB34" s="10"/>
      <c r="AC34" s="9"/>
      <c r="AD34" s="9"/>
      <c r="AE34" s="10"/>
      <c r="AF34" s="9"/>
      <c r="AG34" s="9"/>
      <c r="AH34" s="10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65">
        <f t="shared" si="0"/>
        <v>0</v>
      </c>
      <c r="AY34" s="65">
        <f t="shared" si="1"/>
        <v>0</v>
      </c>
      <c r="AZ34" s="30" t="e">
        <f t="shared" si="40"/>
        <v>#DIV/0!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/>
      <c r="AA35" s="9"/>
      <c r="AB35" s="10"/>
      <c r="AC35" s="9"/>
      <c r="AD35" s="9"/>
      <c r="AE35" s="10"/>
      <c r="AF35" s="9"/>
      <c r="AG35" s="9"/>
      <c r="AH35" s="10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65">
        <f t="shared" si="0"/>
        <v>0</v>
      </c>
      <c r="AY35" s="65">
        <f t="shared" si="1"/>
        <v>0</v>
      </c>
      <c r="AZ35" s="30" t="e">
        <f t="shared" si="40"/>
        <v>#DIV/0!</v>
      </c>
    </row>
    <row r="36" spans="1:52">
      <c r="A36" s="53" t="s">
        <v>51</v>
      </c>
      <c r="B36" s="54">
        <f t="shared" ref="B36:F36" si="41">SUM(B31:B35)</f>
        <v>0</v>
      </c>
      <c r="C36" s="54">
        <f t="shared" si="41"/>
        <v>0</v>
      </c>
      <c r="D36" s="55" t="e">
        <f>C36/B36</f>
        <v>#DIV/0!</v>
      </c>
      <c r="E36" s="54">
        <f t="shared" si="41"/>
        <v>0</v>
      </c>
      <c r="F36" s="54">
        <f t="shared" si="41"/>
        <v>0</v>
      </c>
      <c r="G36" s="55" t="e">
        <f>F36/E36</f>
        <v>#DIV/0!</v>
      </c>
      <c r="H36" s="54">
        <f>SUM(H31:H35)</f>
        <v>6</v>
      </c>
      <c r="I36" s="54">
        <f>SUM(I31:I35)</f>
        <v>3</v>
      </c>
      <c r="J36" s="55">
        <f>I36/H36</f>
        <v>0.5</v>
      </c>
      <c r="K36" s="54">
        <f>SUM(K31:K35)</f>
        <v>0</v>
      </c>
      <c r="L36" s="54">
        <f t="shared" ref="L36:R36" si="42">SUM(L31:L35)</f>
        <v>0</v>
      </c>
      <c r="M36" s="55" t="e">
        <f>L36/K36</f>
        <v>#DIV/0!</v>
      </c>
      <c r="N36" s="54">
        <f t="shared" si="42"/>
        <v>0</v>
      </c>
      <c r="O36" s="54">
        <f t="shared" si="42"/>
        <v>0</v>
      </c>
      <c r="P36" s="55" t="e">
        <f>O36/N36</f>
        <v>#DIV/0!</v>
      </c>
      <c r="Q36" s="54">
        <f t="shared" si="42"/>
        <v>0</v>
      </c>
      <c r="R36" s="54">
        <f t="shared" si="42"/>
        <v>0</v>
      </c>
      <c r="S36" s="55" t="e">
        <f>R36/Q36</f>
        <v>#DIV/0!</v>
      </c>
      <c r="T36" s="54">
        <f t="shared" ref="T36:X36" si="43">SUM(T31:T35)</f>
        <v>0</v>
      </c>
      <c r="U36" s="54">
        <f t="shared" si="43"/>
        <v>0</v>
      </c>
      <c r="V36" s="55" t="e">
        <f>U36/T36</f>
        <v>#DIV/0!</v>
      </c>
      <c r="W36" s="54">
        <f t="shared" si="43"/>
        <v>0</v>
      </c>
      <c r="X36" s="54">
        <f t="shared" si="43"/>
        <v>0</v>
      </c>
      <c r="Y36" s="55" t="e">
        <f>X36/W36</f>
        <v>#DIV/0!</v>
      </c>
      <c r="Z36" s="54">
        <f t="shared" ref="Z36:AD36" si="44">SUM(Z31:Z35)</f>
        <v>0</v>
      </c>
      <c r="AA36" s="54">
        <f t="shared" si="44"/>
        <v>0</v>
      </c>
      <c r="AB36" s="55" t="e">
        <f t="shared" ref="AB36:AB38" si="45">AA36/Z36</f>
        <v>#DIV/0!</v>
      </c>
      <c r="AC36" s="54">
        <f t="shared" si="44"/>
        <v>0</v>
      </c>
      <c r="AD36" s="54">
        <f t="shared" si="44"/>
        <v>0</v>
      </c>
      <c r="AE36" s="55" t="e">
        <f>AD36/AC36</f>
        <v>#DIV/0!</v>
      </c>
      <c r="AF36" s="54">
        <f t="shared" ref="AF36:AJ36" si="46">SUM(AF31:AF35)</f>
        <v>0</v>
      </c>
      <c r="AG36" s="54">
        <f t="shared" si="46"/>
        <v>0</v>
      </c>
      <c r="AH36" s="55" t="e">
        <f>AG36/AF36</f>
        <v>#DIV/0!</v>
      </c>
      <c r="AI36" s="54">
        <f t="shared" si="46"/>
        <v>1</v>
      </c>
      <c r="AJ36" s="54">
        <f t="shared" si="46"/>
        <v>1</v>
      </c>
      <c r="AK36" s="55">
        <f>AJ36/AI36</f>
        <v>1</v>
      </c>
      <c r="AL36" s="54">
        <f>SUM(AL31:AL35)</f>
        <v>0</v>
      </c>
      <c r="AM36" s="54">
        <f t="shared" ref="AM36:AS36" si="47">SUM(AM31:AM35)</f>
        <v>0</v>
      </c>
      <c r="AN36" s="13" t="e">
        <f>AM36/AL36</f>
        <v>#DIV/0!</v>
      </c>
      <c r="AO36" s="54">
        <f t="shared" si="47"/>
        <v>0</v>
      </c>
      <c r="AP36" s="54">
        <f t="shared" si="47"/>
        <v>0</v>
      </c>
      <c r="AQ36" s="13" t="e">
        <f>AP36/AO36</f>
        <v>#DIV/0!</v>
      </c>
      <c r="AR36" s="54">
        <f t="shared" si="47"/>
        <v>0</v>
      </c>
      <c r="AS36" s="54">
        <f t="shared" si="47"/>
        <v>0</v>
      </c>
      <c r="AT36" s="13" t="e">
        <f>AS36/AR36</f>
        <v>#DIV/0!</v>
      </c>
      <c r="AU36" s="54">
        <f>SUM(AU31:AU35)</f>
        <v>0</v>
      </c>
      <c r="AV36" s="54">
        <f>SUM(AV31:AV35)</f>
        <v>0</v>
      </c>
      <c r="AW36" s="13" t="e">
        <f>AV36/AU36</f>
        <v>#DIV/0!</v>
      </c>
      <c r="AX36" s="13">
        <f t="shared" si="0"/>
        <v>7</v>
      </c>
      <c r="AY36" s="13">
        <f t="shared" si="1"/>
        <v>4</v>
      </c>
      <c r="AZ36" s="74">
        <f t="shared" si="40"/>
        <v>0.571428571428571</v>
      </c>
    </row>
    <row r="37" spans="1:52">
      <c r="A37" s="18" t="s">
        <v>52</v>
      </c>
      <c r="B37" s="19">
        <f t="shared" ref="B37:F37" si="48">B30+B36</f>
        <v>0</v>
      </c>
      <c r="C37" s="19">
        <f t="shared" si="48"/>
        <v>0</v>
      </c>
      <c r="D37" s="20" t="e">
        <f>C37/B37</f>
        <v>#DIV/0!</v>
      </c>
      <c r="E37" s="19">
        <f t="shared" si="48"/>
        <v>0</v>
      </c>
      <c r="F37" s="19">
        <f t="shared" si="48"/>
        <v>0</v>
      </c>
      <c r="G37" s="20" t="e">
        <f>F37/E37</f>
        <v>#DIV/0!</v>
      </c>
      <c r="H37" s="19">
        <f>H30+H36</f>
        <v>15</v>
      </c>
      <c r="I37" s="19">
        <f>I30+I36</f>
        <v>11</v>
      </c>
      <c r="J37" s="20">
        <f>I37/H37</f>
        <v>0.733333333333333</v>
      </c>
      <c r="K37" s="19">
        <f>K30+K36</f>
        <v>0</v>
      </c>
      <c r="L37" s="19">
        <f>L30+L36</f>
        <v>0</v>
      </c>
      <c r="M37" s="20" t="e">
        <f>L37/K37</f>
        <v>#DIV/0!</v>
      </c>
      <c r="N37" s="19">
        <f t="shared" ref="N37:R37" si="49">N30+N36</f>
        <v>4</v>
      </c>
      <c r="O37" s="19">
        <f t="shared" si="49"/>
        <v>3</v>
      </c>
      <c r="P37" s="20">
        <f>O37/N37</f>
        <v>0.75</v>
      </c>
      <c r="Q37" s="19">
        <f t="shared" ref="Q37:U37" si="50">Q30+Q36</f>
        <v>0</v>
      </c>
      <c r="R37" s="19">
        <f t="shared" si="50"/>
        <v>0</v>
      </c>
      <c r="S37" s="20" t="e">
        <f>R37/Q37</f>
        <v>#DIV/0!</v>
      </c>
      <c r="T37" s="19">
        <f t="shared" si="50"/>
        <v>0</v>
      </c>
      <c r="U37" s="19">
        <f t="shared" si="50"/>
        <v>0</v>
      </c>
      <c r="V37" s="20" t="e">
        <f>U37/T37</f>
        <v>#DIV/0!</v>
      </c>
      <c r="W37" s="19">
        <f t="shared" ref="W37:AA37" si="51">W30+W36</f>
        <v>0</v>
      </c>
      <c r="X37" s="19">
        <f t="shared" si="51"/>
        <v>0</v>
      </c>
      <c r="Y37" s="20" t="e">
        <f>X37/W37</f>
        <v>#DIV/0!</v>
      </c>
      <c r="Z37" s="19">
        <f t="shared" si="51"/>
        <v>13</v>
      </c>
      <c r="AA37" s="19">
        <f t="shared" si="51"/>
        <v>11</v>
      </c>
      <c r="AB37" s="20">
        <f t="shared" si="45"/>
        <v>0.846153846153846</v>
      </c>
      <c r="AC37" s="19">
        <f t="shared" ref="AC37:AG37" si="52">AC30+AC36</f>
        <v>0</v>
      </c>
      <c r="AD37" s="19">
        <f t="shared" si="52"/>
        <v>0</v>
      </c>
      <c r="AE37" s="20" t="e">
        <f>AD37/AC37</f>
        <v>#DIV/0!</v>
      </c>
      <c r="AF37" s="19">
        <f t="shared" si="52"/>
        <v>0</v>
      </c>
      <c r="AG37" s="19">
        <f t="shared" si="52"/>
        <v>0</v>
      </c>
      <c r="AH37" s="20" t="e">
        <f>AG37/AF37</f>
        <v>#DIV/0!</v>
      </c>
      <c r="AI37" s="19">
        <f t="shared" ref="AI37:AM37" si="53">AI30+AI36</f>
        <v>1</v>
      </c>
      <c r="AJ37" s="19">
        <f t="shared" si="53"/>
        <v>1</v>
      </c>
      <c r="AK37" s="20">
        <f>AJ37/AI37</f>
        <v>1</v>
      </c>
      <c r="AL37" s="19">
        <f t="shared" si="53"/>
        <v>0</v>
      </c>
      <c r="AM37" s="19">
        <f t="shared" si="53"/>
        <v>0</v>
      </c>
      <c r="AN37" s="20" t="e">
        <f>AM37/AL37</f>
        <v>#DIV/0!</v>
      </c>
      <c r="AO37" s="19">
        <f t="shared" ref="AO37:AS37" si="54">AO30+AO36</f>
        <v>0</v>
      </c>
      <c r="AP37" s="19">
        <f t="shared" si="54"/>
        <v>0</v>
      </c>
      <c r="AQ37" s="20" t="e">
        <f>AP37/AO37</f>
        <v>#DIV/0!</v>
      </c>
      <c r="AR37" s="19">
        <f t="shared" si="54"/>
        <v>0</v>
      </c>
      <c r="AS37" s="19">
        <f t="shared" si="54"/>
        <v>0</v>
      </c>
      <c r="AT37" s="20" t="e">
        <f>AS37/AR37</f>
        <v>#DIV/0!</v>
      </c>
      <c r="AU37" s="19">
        <f>AU30+AU36</f>
        <v>0</v>
      </c>
      <c r="AV37" s="19">
        <f>AV30+AV36</f>
        <v>0</v>
      </c>
      <c r="AW37" s="20" t="e">
        <f>AV37/AU37</f>
        <v>#DIV/0!</v>
      </c>
      <c r="AX37" s="19">
        <f t="shared" si="0"/>
        <v>33</v>
      </c>
      <c r="AY37" s="19">
        <f t="shared" si="1"/>
        <v>26</v>
      </c>
      <c r="AZ37" s="78">
        <f t="shared" si="40"/>
        <v>0.787878787878788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>
        <v>1</v>
      </c>
      <c r="I38" s="9">
        <v>1</v>
      </c>
      <c r="J38" s="10">
        <f>I38/H38</f>
        <v>1</v>
      </c>
      <c r="K38" s="9"/>
      <c r="L38" s="9"/>
      <c r="M38" s="10"/>
      <c r="N38" s="9"/>
      <c r="O38" s="9"/>
      <c r="P38" s="10"/>
      <c r="Q38" s="9"/>
      <c r="R38" s="9"/>
      <c r="S38" s="10"/>
      <c r="T38" s="9"/>
      <c r="U38" s="9"/>
      <c r="V38" s="10"/>
      <c r="W38" s="9"/>
      <c r="X38" s="9"/>
      <c r="Y38" s="10"/>
      <c r="Z38" s="9">
        <v>5</v>
      </c>
      <c r="AA38" s="9">
        <v>3</v>
      </c>
      <c r="AB38" s="10">
        <f t="shared" si="45"/>
        <v>0.6</v>
      </c>
      <c r="AC38" s="9"/>
      <c r="AD38" s="9"/>
      <c r="AE38" s="10"/>
      <c r="AF38" s="9"/>
      <c r="AG38" s="9"/>
      <c r="AH38" s="10"/>
      <c r="AI38" s="9"/>
      <c r="AJ38" s="9"/>
      <c r="AK38" s="10"/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65">
        <f t="shared" si="0"/>
        <v>6</v>
      </c>
      <c r="AY38" s="65">
        <f t="shared" si="1"/>
        <v>4</v>
      </c>
      <c r="AZ38" s="30">
        <f t="shared" si="40"/>
        <v>0.666666666666667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v>5</v>
      </c>
      <c r="I39" s="9">
        <v>3</v>
      </c>
      <c r="J39" s="10">
        <f>I39/H39</f>
        <v>0.6</v>
      </c>
      <c r="K39" s="9"/>
      <c r="L39" s="9"/>
      <c r="M39" s="10"/>
      <c r="N39" s="9">
        <v>1</v>
      </c>
      <c r="O39" s="9">
        <v>1</v>
      </c>
      <c r="P39" s="10">
        <f>O39/N39</f>
        <v>1</v>
      </c>
      <c r="Q39" s="9"/>
      <c r="R39" s="9"/>
      <c r="S39" s="10"/>
      <c r="T39" s="9"/>
      <c r="U39" s="9"/>
      <c r="V39" s="10"/>
      <c r="W39" s="9"/>
      <c r="X39" s="9"/>
      <c r="Y39" s="10"/>
      <c r="Z39" s="9"/>
      <c r="AA39" s="9"/>
      <c r="AB39" s="10"/>
      <c r="AC39" s="9"/>
      <c r="AD39" s="9"/>
      <c r="AE39" s="10"/>
      <c r="AF39" s="9"/>
      <c r="AG39" s="9"/>
      <c r="AH39" s="10"/>
      <c r="AI39" s="9"/>
      <c r="AJ39" s="9"/>
      <c r="AK39" s="10"/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65">
        <f t="shared" si="0"/>
        <v>6</v>
      </c>
      <c r="AY39" s="65">
        <f t="shared" si="1"/>
        <v>4</v>
      </c>
      <c r="AZ39" s="30">
        <f t="shared" si="40"/>
        <v>0.666666666666667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5</v>
      </c>
      <c r="I40" s="9">
        <v>3</v>
      </c>
      <c r="J40" s="10">
        <f>I40/H40</f>
        <v>0.6</v>
      </c>
      <c r="K40" s="9"/>
      <c r="L40" s="9"/>
      <c r="M40" s="10"/>
      <c r="N40" s="9">
        <v>1</v>
      </c>
      <c r="O40" s="9">
        <v>0</v>
      </c>
      <c r="P40" s="10">
        <f>O40/N40</f>
        <v>0</v>
      </c>
      <c r="Q40" s="9"/>
      <c r="R40" s="9"/>
      <c r="S40" s="10"/>
      <c r="T40" s="9"/>
      <c r="U40" s="9"/>
      <c r="V40" s="10"/>
      <c r="W40" s="9"/>
      <c r="X40" s="9"/>
      <c r="Y40" s="10"/>
      <c r="Z40" s="9">
        <v>18</v>
      </c>
      <c r="AA40" s="9">
        <v>13</v>
      </c>
      <c r="AB40" s="10">
        <f t="shared" ref="AB40:AB43" si="55">AA40/Z40</f>
        <v>0.722222222222222</v>
      </c>
      <c r="AC40" s="9"/>
      <c r="AD40" s="9"/>
      <c r="AE40" s="10"/>
      <c r="AF40" s="9"/>
      <c r="AG40" s="9"/>
      <c r="AH40" s="10"/>
      <c r="AI40" s="9"/>
      <c r="AJ40" s="9"/>
      <c r="AK40" s="10"/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65">
        <f t="shared" si="0"/>
        <v>24</v>
      </c>
      <c r="AY40" s="65">
        <f t="shared" si="1"/>
        <v>16</v>
      </c>
      <c r="AZ40" s="30">
        <f t="shared" si="40"/>
        <v>0.666666666666667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>
        <v>3</v>
      </c>
      <c r="AA41" s="9">
        <v>3</v>
      </c>
      <c r="AB41" s="10">
        <f t="shared" si="55"/>
        <v>1</v>
      </c>
      <c r="AC41" s="9"/>
      <c r="AD41" s="9"/>
      <c r="AE41" s="10"/>
      <c r="AF41" s="9"/>
      <c r="AG41" s="9"/>
      <c r="AH41" s="10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65">
        <f t="shared" si="0"/>
        <v>3</v>
      </c>
      <c r="AY41" s="65">
        <f t="shared" si="1"/>
        <v>3</v>
      </c>
      <c r="AZ41" s="30">
        <f t="shared" si="40"/>
        <v>1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>
        <v>0</v>
      </c>
      <c r="AA42" s="9">
        <v>0</v>
      </c>
      <c r="AB42" s="10" t="e">
        <f t="shared" si="55"/>
        <v>#DIV/0!</v>
      </c>
      <c r="AC42" s="9"/>
      <c r="AD42" s="9"/>
      <c r="AE42" s="10"/>
      <c r="AF42" s="9"/>
      <c r="AG42" s="9"/>
      <c r="AH42" s="10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65">
        <f t="shared" si="0"/>
        <v>0</v>
      </c>
      <c r="AY42" s="65">
        <f t="shared" si="1"/>
        <v>0</v>
      </c>
      <c r="AZ42" s="30" t="e">
        <f t="shared" si="40"/>
        <v>#DIV/0!</v>
      </c>
    </row>
    <row r="43" spans="1:52">
      <c r="A43" s="53" t="s">
        <v>58</v>
      </c>
      <c r="B43" s="54">
        <f>SUM(B38:B42)</f>
        <v>0</v>
      </c>
      <c r="C43" s="54">
        <f t="shared" ref="C43:F43" si="56">SUM(C38:C42)</f>
        <v>0</v>
      </c>
      <c r="D43" s="55" t="e">
        <f>C43/B43</f>
        <v>#DIV/0!</v>
      </c>
      <c r="E43" s="54">
        <f t="shared" si="56"/>
        <v>0</v>
      </c>
      <c r="F43" s="54">
        <f t="shared" si="56"/>
        <v>0</v>
      </c>
      <c r="G43" s="55" t="e">
        <f>F43/E43</f>
        <v>#DIV/0!</v>
      </c>
      <c r="H43" s="54">
        <f>SUM(H38:H42)</f>
        <v>11</v>
      </c>
      <c r="I43" s="54">
        <f>SUM(I38:I42)</f>
        <v>7</v>
      </c>
      <c r="J43" s="55">
        <f>I43/H43</f>
        <v>0.636363636363636</v>
      </c>
      <c r="K43" s="54">
        <f>SUM(K38:K42)</f>
        <v>0</v>
      </c>
      <c r="L43" s="54">
        <f>SUM(L38:L42)</f>
        <v>0</v>
      </c>
      <c r="M43" s="55" t="e">
        <f>L43/K43</f>
        <v>#DIV/0!</v>
      </c>
      <c r="N43" s="54">
        <f t="shared" ref="N43:R43" si="57">SUM(N38:N42)</f>
        <v>2</v>
      </c>
      <c r="O43" s="54">
        <f t="shared" si="57"/>
        <v>1</v>
      </c>
      <c r="P43" s="55">
        <f>O43/N43</f>
        <v>0.5</v>
      </c>
      <c r="Q43" s="54">
        <f t="shared" ref="Q43:U43" si="58">SUM(Q38:Q42)</f>
        <v>0</v>
      </c>
      <c r="R43" s="54">
        <f t="shared" si="58"/>
        <v>0</v>
      </c>
      <c r="S43" s="55" t="e">
        <f>R43/Q43</f>
        <v>#DIV/0!</v>
      </c>
      <c r="T43" s="54">
        <f t="shared" si="58"/>
        <v>0</v>
      </c>
      <c r="U43" s="54">
        <f t="shared" si="58"/>
        <v>0</v>
      </c>
      <c r="V43" s="55" t="e">
        <f>U43/T43</f>
        <v>#DIV/0!</v>
      </c>
      <c r="W43" s="54">
        <f t="shared" ref="W43:AA43" si="59">SUM(W38:W42)</f>
        <v>0</v>
      </c>
      <c r="X43" s="54">
        <f t="shared" si="59"/>
        <v>0</v>
      </c>
      <c r="Y43" s="55" t="e">
        <f>X43/W43</f>
        <v>#DIV/0!</v>
      </c>
      <c r="Z43" s="54">
        <f t="shared" si="59"/>
        <v>26</v>
      </c>
      <c r="AA43" s="54">
        <f t="shared" si="59"/>
        <v>19</v>
      </c>
      <c r="AB43" s="55">
        <f t="shared" si="55"/>
        <v>0.730769230769231</v>
      </c>
      <c r="AC43" s="54">
        <f t="shared" ref="AC43:AG43" si="60">SUM(AC38:AC42)</f>
        <v>0</v>
      </c>
      <c r="AD43" s="54">
        <f t="shared" si="60"/>
        <v>0</v>
      </c>
      <c r="AE43" s="55" t="e">
        <f>AD43/AC43</f>
        <v>#DIV/0!</v>
      </c>
      <c r="AF43" s="54">
        <f t="shared" si="60"/>
        <v>0</v>
      </c>
      <c r="AG43" s="54">
        <f t="shared" si="60"/>
        <v>0</v>
      </c>
      <c r="AH43" s="55" t="e">
        <f>AG43/AF43</f>
        <v>#DIV/0!</v>
      </c>
      <c r="AI43" s="54">
        <f t="shared" ref="AI43:AM43" si="61">SUM(AI38:AI42)</f>
        <v>0</v>
      </c>
      <c r="AJ43" s="54">
        <f t="shared" si="61"/>
        <v>0</v>
      </c>
      <c r="AK43" s="55" t="e">
        <f>AJ43/AI43</f>
        <v>#DIV/0!</v>
      </c>
      <c r="AL43" s="54">
        <f t="shared" si="61"/>
        <v>0</v>
      </c>
      <c r="AM43" s="54">
        <f t="shared" si="61"/>
        <v>0</v>
      </c>
      <c r="AN43" s="13" t="e">
        <f>AM43/AL43</f>
        <v>#DIV/0!</v>
      </c>
      <c r="AO43" s="54">
        <f t="shared" ref="AL43:AP43" si="62">SUM(AO38:AO42)</f>
        <v>0</v>
      </c>
      <c r="AP43" s="54">
        <f t="shared" si="62"/>
        <v>0</v>
      </c>
      <c r="AQ43" s="13" t="e">
        <f>AP43/AO43</f>
        <v>#DIV/0!</v>
      </c>
      <c r="AR43" s="54">
        <f t="shared" ref="AR43:AV43" si="63">SUM(AR38:AR42)</f>
        <v>0</v>
      </c>
      <c r="AS43" s="54">
        <f t="shared" si="63"/>
        <v>0</v>
      </c>
      <c r="AT43" s="13" t="e">
        <f>AS43/AR43</f>
        <v>#DIV/0!</v>
      </c>
      <c r="AU43" s="54">
        <f t="shared" si="63"/>
        <v>0</v>
      </c>
      <c r="AV43" s="54">
        <f t="shared" si="63"/>
        <v>0</v>
      </c>
      <c r="AW43" s="13" t="e">
        <f>AV43/AU43</f>
        <v>#DIV/0!</v>
      </c>
      <c r="AX43" s="13">
        <f t="shared" si="0"/>
        <v>39</v>
      </c>
      <c r="AY43" s="13">
        <f t="shared" si="1"/>
        <v>27</v>
      </c>
      <c r="AZ43" s="74">
        <f t="shared" ref="AZ43:AZ49" si="64">AY43/AX43</f>
        <v>0.692307692307692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/>
      <c r="AA44" s="9"/>
      <c r="AB44" s="10"/>
      <c r="AC44" s="9"/>
      <c r="AD44" s="9"/>
      <c r="AE44" s="10"/>
      <c r="AF44" s="9"/>
      <c r="AG44" s="9"/>
      <c r="AH44" s="10"/>
      <c r="AI44" s="9"/>
      <c r="AJ44" s="9"/>
      <c r="AK44" s="10"/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65">
        <f t="shared" si="0"/>
        <v>0</v>
      </c>
      <c r="AY44" s="65">
        <f t="shared" si="1"/>
        <v>0</v>
      </c>
      <c r="AZ44" s="69" t="e">
        <f t="shared" si="64"/>
        <v>#DIV/0!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>
        <v>4</v>
      </c>
      <c r="I45" s="9">
        <v>3</v>
      </c>
      <c r="J45" s="10">
        <f>I45/H45</f>
        <v>0.75</v>
      </c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/>
      <c r="AA45" s="9"/>
      <c r="AB45" s="10"/>
      <c r="AC45" s="9"/>
      <c r="AD45" s="9"/>
      <c r="AE45" s="10"/>
      <c r="AF45" s="9"/>
      <c r="AG45" s="9"/>
      <c r="AH45" s="10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65">
        <f t="shared" si="0"/>
        <v>4</v>
      </c>
      <c r="AY45" s="65">
        <f t="shared" si="1"/>
        <v>3</v>
      </c>
      <c r="AZ45" s="30">
        <f t="shared" si="64"/>
        <v>0.75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7</v>
      </c>
      <c r="I46" s="9">
        <v>6</v>
      </c>
      <c r="J46" s="10">
        <f>I46/H46</f>
        <v>0.857142857142857</v>
      </c>
      <c r="K46" s="9"/>
      <c r="L46" s="9"/>
      <c r="M46" s="10"/>
      <c r="N46" s="9"/>
      <c r="O46" s="9"/>
      <c r="P46" s="10"/>
      <c r="Q46" s="9"/>
      <c r="R46" s="9"/>
      <c r="S46" s="10"/>
      <c r="T46" s="9"/>
      <c r="U46" s="9"/>
      <c r="V46" s="10"/>
      <c r="W46" s="9"/>
      <c r="X46" s="9"/>
      <c r="Y46" s="10"/>
      <c r="Z46" s="9">
        <v>0</v>
      </c>
      <c r="AA46" s="9">
        <v>0</v>
      </c>
      <c r="AB46" s="10" t="e">
        <f t="shared" ref="AB46:AB52" si="65">AA46/Z46</f>
        <v>#DIV/0!</v>
      </c>
      <c r="AC46" s="9"/>
      <c r="AD46" s="9"/>
      <c r="AE46" s="10"/>
      <c r="AF46" s="9"/>
      <c r="AG46" s="9"/>
      <c r="AH46" s="10"/>
      <c r="AI46" s="9"/>
      <c r="AJ46" s="9"/>
      <c r="AK46" s="10"/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65">
        <f t="shared" si="0"/>
        <v>7</v>
      </c>
      <c r="AY46" s="65">
        <f t="shared" si="1"/>
        <v>6</v>
      </c>
      <c r="AZ46" s="30">
        <f t="shared" si="64"/>
        <v>0.857142857142857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/>
      <c r="AA47" s="9"/>
      <c r="AB47" s="10"/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65">
        <f t="shared" si="0"/>
        <v>0</v>
      </c>
      <c r="AY47" s="65">
        <f t="shared" si="1"/>
        <v>0</v>
      </c>
      <c r="AZ47" s="30" t="e">
        <f t="shared" si="64"/>
        <v>#DIV/0!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/>
      <c r="AA48" s="9"/>
      <c r="AB48" s="10"/>
      <c r="AC48" s="9"/>
      <c r="AD48" s="9"/>
      <c r="AE48" s="10"/>
      <c r="AF48" s="9"/>
      <c r="AG48" s="9"/>
      <c r="AH48" s="10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65">
        <f t="shared" si="0"/>
        <v>0</v>
      </c>
      <c r="AY48" s="65">
        <f t="shared" si="1"/>
        <v>0</v>
      </c>
      <c r="AZ48" s="30" t="e">
        <f t="shared" si="64"/>
        <v>#DIV/0!</v>
      </c>
    </row>
    <row r="49" spans="1:52">
      <c r="A49" s="12" t="s">
        <v>64</v>
      </c>
      <c r="B49" s="13">
        <f t="shared" ref="B49:F49" si="66">SUM(B44:B48)</f>
        <v>0</v>
      </c>
      <c r="C49" s="13">
        <f t="shared" si="66"/>
        <v>0</v>
      </c>
      <c r="D49" s="14" t="e">
        <f>C49/B49</f>
        <v>#DIV/0!</v>
      </c>
      <c r="E49" s="13">
        <f t="shared" si="66"/>
        <v>0</v>
      </c>
      <c r="F49" s="13">
        <f t="shared" si="66"/>
        <v>0</v>
      </c>
      <c r="G49" s="14" t="e">
        <f>F49/E49</f>
        <v>#DIV/0!</v>
      </c>
      <c r="H49" s="13">
        <f>SUM(H44:H48)</f>
        <v>11</v>
      </c>
      <c r="I49" s="13">
        <f>SUM(I44:I48)</f>
        <v>9</v>
      </c>
      <c r="J49" s="14">
        <f>I49/H49</f>
        <v>0.818181818181818</v>
      </c>
      <c r="K49" s="13">
        <f>SUM(K44:K48)</f>
        <v>0</v>
      </c>
      <c r="L49" s="13">
        <f t="shared" ref="L49:R49" si="67">SUM(L44:L48)</f>
        <v>0</v>
      </c>
      <c r="M49" s="14" t="e">
        <f>L49/K49</f>
        <v>#DIV/0!</v>
      </c>
      <c r="N49" s="13">
        <f t="shared" si="67"/>
        <v>0</v>
      </c>
      <c r="O49" s="13">
        <f t="shared" si="67"/>
        <v>0</v>
      </c>
      <c r="P49" s="14" t="e">
        <f>O49/N49</f>
        <v>#DIV/0!</v>
      </c>
      <c r="Q49" s="13">
        <f t="shared" si="67"/>
        <v>0</v>
      </c>
      <c r="R49" s="13">
        <f t="shared" si="67"/>
        <v>0</v>
      </c>
      <c r="S49" s="14" t="e">
        <f t="shared" ref="S49:S52" si="68">R49/Q49</f>
        <v>#DIV/0!</v>
      </c>
      <c r="T49" s="13">
        <f t="shared" ref="T49:X49" si="69">SUM(T44:T48)</f>
        <v>0</v>
      </c>
      <c r="U49" s="13">
        <f t="shared" si="69"/>
        <v>0</v>
      </c>
      <c r="V49" s="14" t="e">
        <f t="shared" ref="V49:V52" si="70">U49/T49</f>
        <v>#DIV/0!</v>
      </c>
      <c r="W49" s="13">
        <f t="shared" si="69"/>
        <v>0</v>
      </c>
      <c r="X49" s="13">
        <f t="shared" si="69"/>
        <v>0</v>
      </c>
      <c r="Y49" s="14" t="e">
        <f t="shared" ref="Y49:Y52" si="71">X49/W49</f>
        <v>#DIV/0!</v>
      </c>
      <c r="Z49" s="13">
        <f t="shared" ref="Z49:AD49" si="72">SUM(Z44:Z48)</f>
        <v>0</v>
      </c>
      <c r="AA49" s="13">
        <f t="shared" si="72"/>
        <v>0</v>
      </c>
      <c r="AB49" s="14" t="e">
        <f t="shared" si="65"/>
        <v>#DIV/0!</v>
      </c>
      <c r="AC49" s="13">
        <f t="shared" si="72"/>
        <v>0</v>
      </c>
      <c r="AD49" s="13">
        <f t="shared" si="72"/>
        <v>0</v>
      </c>
      <c r="AE49" s="14" t="e">
        <f t="shared" ref="AE49:AE52" si="73">AD49/AC49</f>
        <v>#DIV/0!</v>
      </c>
      <c r="AF49" s="13">
        <f t="shared" ref="AF49:AJ49" si="74">SUM(AF44:AF48)</f>
        <v>0</v>
      </c>
      <c r="AG49" s="13">
        <f t="shared" si="74"/>
        <v>0</v>
      </c>
      <c r="AH49" s="14" t="e">
        <f t="shared" ref="AH49:AH52" si="75">AG49/AF49</f>
        <v>#DIV/0!</v>
      </c>
      <c r="AI49" s="13">
        <f t="shared" si="74"/>
        <v>0</v>
      </c>
      <c r="AJ49" s="13">
        <f t="shared" si="74"/>
        <v>0</v>
      </c>
      <c r="AK49" s="14" t="e">
        <f t="shared" ref="AK49:AK52" si="76">AJ49/AI49</f>
        <v>#DIV/0!</v>
      </c>
      <c r="AL49" s="13">
        <f>SUM(AL44:AL48)</f>
        <v>0</v>
      </c>
      <c r="AM49" s="13">
        <f>SUM(AM44:AM48)</f>
        <v>0</v>
      </c>
      <c r="AN49" s="13" t="e">
        <f t="shared" ref="AN49:AN52" si="77">AM49/AL49</f>
        <v>#DIV/0!</v>
      </c>
      <c r="AO49" s="13">
        <f t="shared" ref="AL49:AP49" si="78">SUM(AO44:AO48)</f>
        <v>0</v>
      </c>
      <c r="AP49" s="13">
        <f t="shared" si="78"/>
        <v>0</v>
      </c>
      <c r="AQ49" s="13" t="e">
        <f t="shared" ref="AQ49:AQ52" si="79">AP49/AO49</f>
        <v>#DIV/0!</v>
      </c>
      <c r="AR49" s="13">
        <f t="shared" ref="AR49:AV49" si="80">SUM(AR44:AR48)</f>
        <v>0</v>
      </c>
      <c r="AS49" s="13">
        <f t="shared" si="80"/>
        <v>0</v>
      </c>
      <c r="AT49" s="13" t="e">
        <f t="shared" ref="AT49:AT52" si="81">AS49/AR49</f>
        <v>#DIV/0!</v>
      </c>
      <c r="AU49" s="13">
        <f t="shared" si="80"/>
        <v>0</v>
      </c>
      <c r="AV49" s="13">
        <f t="shared" si="80"/>
        <v>0</v>
      </c>
      <c r="AW49" s="13" t="e">
        <f t="shared" ref="AW49:AW52" si="82">AV49/AU49</f>
        <v>#DIV/0!</v>
      </c>
      <c r="AX49" s="13">
        <f t="shared" si="0"/>
        <v>11</v>
      </c>
      <c r="AY49" s="13">
        <f t="shared" si="1"/>
        <v>9</v>
      </c>
      <c r="AZ49" s="74">
        <f t="shared" si="64"/>
        <v>0.818181818181818</v>
      </c>
    </row>
    <row r="50" spans="1:52">
      <c r="A50" s="18" t="s">
        <v>65</v>
      </c>
      <c r="B50" s="19">
        <f t="shared" ref="B50:F50" si="83">B43+B49</f>
        <v>0</v>
      </c>
      <c r="C50" s="19">
        <f t="shared" si="83"/>
        <v>0</v>
      </c>
      <c r="D50" s="20" t="e">
        <f t="shared" ref="D50:D52" si="84">C50/B50</f>
        <v>#DIV/0!</v>
      </c>
      <c r="E50" s="19">
        <f t="shared" si="83"/>
        <v>0</v>
      </c>
      <c r="F50" s="19">
        <f t="shared" si="83"/>
        <v>0</v>
      </c>
      <c r="G50" s="20" t="e">
        <f>F50/E50</f>
        <v>#DIV/0!</v>
      </c>
      <c r="H50" s="19">
        <f>H43+H49</f>
        <v>22</v>
      </c>
      <c r="I50" s="19">
        <f>I43+I49</f>
        <v>16</v>
      </c>
      <c r="J50" s="20">
        <f t="shared" ref="J50:J52" si="85">I50/H50</f>
        <v>0.727272727272727</v>
      </c>
      <c r="K50" s="19">
        <f>K43+K49</f>
        <v>0</v>
      </c>
      <c r="L50" s="19">
        <f>L43+L49</f>
        <v>0</v>
      </c>
      <c r="M50" s="20" t="e">
        <f>L50/K50</f>
        <v>#DIV/0!</v>
      </c>
      <c r="N50" s="19">
        <f t="shared" ref="N50:R50" si="86">N43+N49</f>
        <v>2</v>
      </c>
      <c r="O50" s="19">
        <f t="shared" si="86"/>
        <v>1</v>
      </c>
      <c r="P50" s="20">
        <f t="shared" ref="P50:P52" si="87">O50/N50</f>
        <v>0.5</v>
      </c>
      <c r="Q50" s="19">
        <f t="shared" ref="Q50:U50" si="88">Q43+Q49</f>
        <v>0</v>
      </c>
      <c r="R50" s="19">
        <f t="shared" si="88"/>
        <v>0</v>
      </c>
      <c r="S50" s="20" t="e">
        <f t="shared" si="68"/>
        <v>#DIV/0!</v>
      </c>
      <c r="T50" s="19">
        <f t="shared" si="88"/>
        <v>0</v>
      </c>
      <c r="U50" s="19">
        <f t="shared" si="88"/>
        <v>0</v>
      </c>
      <c r="V50" s="20" t="e">
        <f t="shared" si="70"/>
        <v>#DIV/0!</v>
      </c>
      <c r="W50" s="19">
        <f t="shared" ref="W50:AA50" si="89">W43+W49</f>
        <v>0</v>
      </c>
      <c r="X50" s="19">
        <f t="shared" si="89"/>
        <v>0</v>
      </c>
      <c r="Y50" s="20" t="e">
        <f t="shared" si="71"/>
        <v>#DIV/0!</v>
      </c>
      <c r="Z50" s="19">
        <f t="shared" si="89"/>
        <v>26</v>
      </c>
      <c r="AA50" s="19">
        <f t="shared" si="89"/>
        <v>19</v>
      </c>
      <c r="AB50" s="20">
        <f t="shared" si="65"/>
        <v>0.730769230769231</v>
      </c>
      <c r="AC50" s="19">
        <f t="shared" ref="AC50:AG50" si="90">AC43+AC49</f>
        <v>0</v>
      </c>
      <c r="AD50" s="19">
        <f t="shared" si="90"/>
        <v>0</v>
      </c>
      <c r="AE50" s="20" t="e">
        <f t="shared" si="73"/>
        <v>#DIV/0!</v>
      </c>
      <c r="AF50" s="19">
        <f t="shared" si="90"/>
        <v>0</v>
      </c>
      <c r="AG50" s="19">
        <f t="shared" si="90"/>
        <v>0</v>
      </c>
      <c r="AH50" s="20" t="e">
        <f t="shared" si="75"/>
        <v>#DIV/0!</v>
      </c>
      <c r="AI50" s="19">
        <f t="shared" ref="AI50:AM50" si="91">AI43+AI49</f>
        <v>0</v>
      </c>
      <c r="AJ50" s="19">
        <f t="shared" si="91"/>
        <v>0</v>
      </c>
      <c r="AK50" s="20" t="e">
        <f t="shared" si="76"/>
        <v>#DIV/0!</v>
      </c>
      <c r="AL50" s="19">
        <f t="shared" si="91"/>
        <v>0</v>
      </c>
      <c r="AM50" s="19">
        <f t="shared" si="91"/>
        <v>0</v>
      </c>
      <c r="AN50" s="20" t="e">
        <f t="shared" si="77"/>
        <v>#DIV/0!</v>
      </c>
      <c r="AO50" s="19">
        <f t="shared" ref="AO50:AS50" si="92">AO43+AO49</f>
        <v>0</v>
      </c>
      <c r="AP50" s="19">
        <f t="shared" si="92"/>
        <v>0</v>
      </c>
      <c r="AQ50" s="20" t="e">
        <f t="shared" si="79"/>
        <v>#DIV/0!</v>
      </c>
      <c r="AR50" s="19">
        <f t="shared" si="92"/>
        <v>0</v>
      </c>
      <c r="AS50" s="19">
        <f t="shared" si="92"/>
        <v>0</v>
      </c>
      <c r="AT50" s="20" t="e">
        <f t="shared" si="81"/>
        <v>#DIV/0!</v>
      </c>
      <c r="AU50" s="19">
        <f>AU43+AU49</f>
        <v>0</v>
      </c>
      <c r="AV50" s="19">
        <f>AV43+AV49</f>
        <v>0</v>
      </c>
      <c r="AW50" s="20" t="e">
        <f t="shared" si="82"/>
        <v>#DIV/0!</v>
      </c>
      <c r="AX50" s="19">
        <f t="shared" si="0"/>
        <v>50</v>
      </c>
      <c r="AY50" s="19">
        <f t="shared" si="1"/>
        <v>36</v>
      </c>
      <c r="AZ50" s="78">
        <f t="shared" ref="AZ50:AZ52" si="93">AY50/AX50</f>
        <v>0.72</v>
      </c>
    </row>
    <row r="51" customHeight="1" spans="1:52">
      <c r="A51" s="15" t="s">
        <v>66</v>
      </c>
      <c r="B51" s="16">
        <f t="shared" ref="B51:F51" si="94">B37+B50</f>
        <v>0</v>
      </c>
      <c r="C51" s="16">
        <f t="shared" si="94"/>
        <v>0</v>
      </c>
      <c r="D51" s="17" t="e">
        <f t="shared" si="84"/>
        <v>#DIV/0!</v>
      </c>
      <c r="E51" s="16">
        <f t="shared" si="94"/>
        <v>0</v>
      </c>
      <c r="F51" s="16">
        <f t="shared" si="94"/>
        <v>0</v>
      </c>
      <c r="G51" s="17" t="e">
        <f>F51/E51</f>
        <v>#DIV/0!</v>
      </c>
      <c r="H51" s="16">
        <f>H37+H50</f>
        <v>37</v>
      </c>
      <c r="I51" s="16">
        <f>I37+I50</f>
        <v>27</v>
      </c>
      <c r="J51" s="17">
        <f t="shared" si="85"/>
        <v>0.72972972972973</v>
      </c>
      <c r="K51" s="16">
        <f>K37+K50</f>
        <v>0</v>
      </c>
      <c r="L51" s="16">
        <f>L37+L50</f>
        <v>0</v>
      </c>
      <c r="M51" s="17" t="e">
        <f>L51/K51</f>
        <v>#DIV/0!</v>
      </c>
      <c r="N51" s="16">
        <f t="shared" ref="N51:R51" si="95">N37+N50</f>
        <v>6</v>
      </c>
      <c r="O51" s="16">
        <f t="shared" si="95"/>
        <v>4</v>
      </c>
      <c r="P51" s="17">
        <f t="shared" si="87"/>
        <v>0.666666666666667</v>
      </c>
      <c r="Q51" s="16">
        <f t="shared" ref="Q51:U51" si="96">Q37+Q50</f>
        <v>0</v>
      </c>
      <c r="R51" s="16">
        <f t="shared" si="96"/>
        <v>0</v>
      </c>
      <c r="S51" s="17" t="e">
        <f t="shared" si="68"/>
        <v>#DIV/0!</v>
      </c>
      <c r="T51" s="16">
        <f t="shared" si="96"/>
        <v>0</v>
      </c>
      <c r="U51" s="16">
        <f t="shared" si="96"/>
        <v>0</v>
      </c>
      <c r="V51" s="17" t="e">
        <f t="shared" si="70"/>
        <v>#DIV/0!</v>
      </c>
      <c r="W51" s="16">
        <f t="shared" ref="W51:AA51" si="97">W37+W50</f>
        <v>0</v>
      </c>
      <c r="X51" s="16">
        <f t="shared" si="97"/>
        <v>0</v>
      </c>
      <c r="Y51" s="17" t="e">
        <f t="shared" si="71"/>
        <v>#DIV/0!</v>
      </c>
      <c r="Z51" s="16">
        <f t="shared" si="97"/>
        <v>39</v>
      </c>
      <c r="AA51" s="16">
        <f t="shared" si="97"/>
        <v>30</v>
      </c>
      <c r="AB51" s="17">
        <f t="shared" si="65"/>
        <v>0.769230769230769</v>
      </c>
      <c r="AC51" s="16">
        <f t="shared" ref="AC51:AG51" si="98">AC37+AC50</f>
        <v>0</v>
      </c>
      <c r="AD51" s="16">
        <f t="shared" si="98"/>
        <v>0</v>
      </c>
      <c r="AE51" s="17" t="e">
        <f t="shared" si="73"/>
        <v>#DIV/0!</v>
      </c>
      <c r="AF51" s="16">
        <f t="shared" si="98"/>
        <v>0</v>
      </c>
      <c r="AG51" s="16">
        <f t="shared" si="98"/>
        <v>0</v>
      </c>
      <c r="AH51" s="17" t="e">
        <f t="shared" si="75"/>
        <v>#DIV/0!</v>
      </c>
      <c r="AI51" s="16">
        <f t="shared" ref="AI51:AM51" si="99">AI37+AI50</f>
        <v>1</v>
      </c>
      <c r="AJ51" s="16">
        <f t="shared" si="99"/>
        <v>1</v>
      </c>
      <c r="AK51" s="17">
        <f t="shared" si="76"/>
        <v>1</v>
      </c>
      <c r="AL51" s="16">
        <f t="shared" si="99"/>
        <v>0</v>
      </c>
      <c r="AM51" s="16">
        <f t="shared" si="99"/>
        <v>0</v>
      </c>
      <c r="AN51" s="17" t="e">
        <f t="shared" si="77"/>
        <v>#DIV/0!</v>
      </c>
      <c r="AO51" s="16">
        <f t="shared" ref="AO51:AS51" si="100">AO37+AO50</f>
        <v>0</v>
      </c>
      <c r="AP51" s="16">
        <f t="shared" si="100"/>
        <v>0</v>
      </c>
      <c r="AQ51" s="17" t="e">
        <f t="shared" si="79"/>
        <v>#DIV/0!</v>
      </c>
      <c r="AR51" s="16">
        <f t="shared" si="100"/>
        <v>0</v>
      </c>
      <c r="AS51" s="16">
        <f t="shared" si="100"/>
        <v>0</v>
      </c>
      <c r="AT51" s="17" t="e">
        <f t="shared" si="81"/>
        <v>#DIV/0!</v>
      </c>
      <c r="AU51" s="16">
        <f>AU37+AU50</f>
        <v>0</v>
      </c>
      <c r="AV51" s="16">
        <f>AV37+AV50</f>
        <v>0</v>
      </c>
      <c r="AW51" s="17" t="e">
        <f t="shared" si="82"/>
        <v>#DIV/0!</v>
      </c>
      <c r="AX51" s="16">
        <f t="shared" si="0"/>
        <v>83</v>
      </c>
      <c r="AY51" s="16">
        <f t="shared" si="1"/>
        <v>62</v>
      </c>
      <c r="AZ51" s="47">
        <f t="shared" si="93"/>
        <v>0.746987951807229</v>
      </c>
    </row>
    <row r="52" customHeight="1" spans="1:52">
      <c r="A52" s="21" t="s">
        <v>67</v>
      </c>
      <c r="B52" s="22">
        <f t="shared" ref="B52:F52" si="101">B24+B51</f>
        <v>350</v>
      </c>
      <c r="C52" s="22">
        <f t="shared" si="101"/>
        <v>307</v>
      </c>
      <c r="D52" s="23">
        <f t="shared" si="84"/>
        <v>0.877142857142857</v>
      </c>
      <c r="E52" s="22">
        <f t="shared" si="101"/>
        <v>210</v>
      </c>
      <c r="F52" s="22">
        <f t="shared" si="101"/>
        <v>180</v>
      </c>
      <c r="G52" s="23">
        <f>F52/E52</f>
        <v>0.857142857142857</v>
      </c>
      <c r="H52" s="22">
        <f>H24+H51</f>
        <v>354</v>
      </c>
      <c r="I52" s="22">
        <f>I24+I51</f>
        <v>313</v>
      </c>
      <c r="J52" s="23">
        <f t="shared" si="85"/>
        <v>0.884180790960452</v>
      </c>
      <c r="K52" s="22">
        <f>K24+K51</f>
        <v>113</v>
      </c>
      <c r="L52" s="22">
        <f t="shared" ref="L52:R52" si="102">L24+L51</f>
        <v>106</v>
      </c>
      <c r="M52" s="23">
        <f>L52/K52</f>
        <v>0.938053097345133</v>
      </c>
      <c r="N52" s="22">
        <f t="shared" si="102"/>
        <v>66</v>
      </c>
      <c r="O52" s="22">
        <f t="shared" si="102"/>
        <v>53</v>
      </c>
      <c r="P52" s="23">
        <f t="shared" si="87"/>
        <v>0.803030303030303</v>
      </c>
      <c r="Q52" s="22">
        <f t="shared" si="102"/>
        <v>68</v>
      </c>
      <c r="R52" s="22">
        <f t="shared" si="102"/>
        <v>52</v>
      </c>
      <c r="S52" s="23">
        <f t="shared" si="68"/>
        <v>0.764705882352941</v>
      </c>
      <c r="T52" s="22">
        <f t="shared" ref="T52:X52" si="103">T24+T51</f>
        <v>0</v>
      </c>
      <c r="U52" s="22">
        <f t="shared" si="103"/>
        <v>0</v>
      </c>
      <c r="V52" s="23" t="e">
        <f t="shared" si="70"/>
        <v>#DIV/0!</v>
      </c>
      <c r="W52" s="22">
        <f t="shared" si="103"/>
        <v>262</v>
      </c>
      <c r="X52" s="22">
        <f t="shared" si="103"/>
        <v>225</v>
      </c>
      <c r="Y52" s="23">
        <f t="shared" si="71"/>
        <v>0.858778625954199</v>
      </c>
      <c r="Z52" s="22">
        <f t="shared" ref="Z52:AD52" si="104">Z24+Z51</f>
        <v>39</v>
      </c>
      <c r="AA52" s="22">
        <f t="shared" si="104"/>
        <v>30</v>
      </c>
      <c r="AB52" s="23">
        <f t="shared" si="65"/>
        <v>0.769230769230769</v>
      </c>
      <c r="AC52" s="22">
        <f t="shared" si="104"/>
        <v>0</v>
      </c>
      <c r="AD52" s="22">
        <f t="shared" si="104"/>
        <v>0</v>
      </c>
      <c r="AE52" s="23" t="e">
        <f t="shared" si="73"/>
        <v>#DIV/0!</v>
      </c>
      <c r="AF52" s="22">
        <f t="shared" ref="AF52:AJ52" si="105">AF24+AF51</f>
        <v>292</v>
      </c>
      <c r="AG52" s="22">
        <f t="shared" si="105"/>
        <v>245</v>
      </c>
      <c r="AH52" s="23">
        <f t="shared" si="75"/>
        <v>0.839041095890411</v>
      </c>
      <c r="AI52" s="22">
        <f t="shared" si="105"/>
        <v>81</v>
      </c>
      <c r="AJ52" s="22">
        <f t="shared" si="105"/>
        <v>67</v>
      </c>
      <c r="AK52" s="23">
        <f t="shared" si="76"/>
        <v>0.827160493827161</v>
      </c>
      <c r="AL52" s="22">
        <f>AL24+AL51</f>
        <v>0</v>
      </c>
      <c r="AM52" s="22">
        <f t="shared" ref="AM52:AS52" si="106">AM24+AM51</f>
        <v>0</v>
      </c>
      <c r="AN52" s="23" t="e">
        <f t="shared" si="77"/>
        <v>#DIV/0!</v>
      </c>
      <c r="AO52" s="22">
        <f t="shared" si="106"/>
        <v>0</v>
      </c>
      <c r="AP52" s="22">
        <f t="shared" si="106"/>
        <v>0</v>
      </c>
      <c r="AQ52" s="23" t="e">
        <f t="shared" si="79"/>
        <v>#DIV/0!</v>
      </c>
      <c r="AR52" s="22">
        <f t="shared" si="106"/>
        <v>0</v>
      </c>
      <c r="AS52" s="22">
        <f t="shared" si="106"/>
        <v>0</v>
      </c>
      <c r="AT52" s="23" t="e">
        <f t="shared" si="81"/>
        <v>#DIV/0!</v>
      </c>
      <c r="AU52" s="22">
        <f>AU24+AU51</f>
        <v>0</v>
      </c>
      <c r="AV52" s="22">
        <f>AV24+AV51</f>
        <v>0</v>
      </c>
      <c r="AW52" s="23" t="e">
        <f t="shared" si="82"/>
        <v>#DIV/0!</v>
      </c>
      <c r="AX52" s="22">
        <f t="shared" si="0"/>
        <v>1835</v>
      </c>
      <c r="AY52" s="22">
        <f t="shared" si="1"/>
        <v>1578</v>
      </c>
      <c r="AZ52" s="52">
        <f t="shared" si="93"/>
        <v>0.859945504087194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R2" sqref="AR2:AT2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69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7" t="s">
        <v>11</v>
      </c>
      <c r="AD2" s="7"/>
      <c r="AE2" s="7"/>
      <c r="AF2" s="7" t="s">
        <v>12</v>
      </c>
      <c r="AG2" s="7"/>
      <c r="AH2" s="7"/>
      <c r="AI2" s="27" t="s">
        <v>13</v>
      </c>
      <c r="AJ2" s="27"/>
      <c r="AK2" s="2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63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31" t="s">
        <v>18</v>
      </c>
      <c r="AI3" s="28" t="s">
        <v>16</v>
      </c>
      <c r="AJ3" s="28" t="s">
        <v>17</v>
      </c>
      <c r="AK3" s="29" t="s">
        <v>18</v>
      </c>
      <c r="AL3" s="28" t="s">
        <v>16</v>
      </c>
      <c r="AM3" s="28" t="s">
        <v>17</v>
      </c>
      <c r="AN3" s="29" t="s">
        <v>18</v>
      </c>
      <c r="AO3" s="28" t="s">
        <v>16</v>
      </c>
      <c r="AP3" s="28" t="s">
        <v>17</v>
      </c>
      <c r="AQ3" s="29" t="s">
        <v>18</v>
      </c>
      <c r="AR3" s="28" t="s">
        <v>16</v>
      </c>
      <c r="AS3" s="28" t="s">
        <v>17</v>
      </c>
      <c r="AT3" s="29" t="s">
        <v>18</v>
      </c>
      <c r="AU3" s="28" t="s">
        <v>16</v>
      </c>
      <c r="AV3" s="28" t="s">
        <v>17</v>
      </c>
      <c r="AW3" s="29" t="s">
        <v>18</v>
      </c>
      <c r="AX3" s="64" t="s">
        <v>16</v>
      </c>
      <c r="AY3" s="7" t="s">
        <v>17</v>
      </c>
      <c r="AZ3" s="66" t="s">
        <v>18</v>
      </c>
    </row>
    <row r="4" spans="1:52">
      <c r="A4" s="8" t="s">
        <v>19</v>
      </c>
      <c r="B4" s="9">
        <v>67</v>
      </c>
      <c r="C4" s="9">
        <v>48</v>
      </c>
      <c r="D4" s="10">
        <f>C4/B4</f>
        <v>0.716417910447761</v>
      </c>
      <c r="E4" s="9"/>
      <c r="F4" s="9"/>
      <c r="G4" s="10"/>
      <c r="H4" s="9"/>
      <c r="I4" s="9"/>
      <c r="J4" s="10"/>
      <c r="K4" s="9"/>
      <c r="L4" s="9"/>
      <c r="M4" s="10"/>
      <c r="N4" s="9">
        <v>37</v>
      </c>
      <c r="O4" s="9">
        <v>17</v>
      </c>
      <c r="P4" s="10">
        <f>O4/N4</f>
        <v>0.459459459459459</v>
      </c>
      <c r="Q4" s="9">
        <v>9</v>
      </c>
      <c r="R4" s="9">
        <v>3</v>
      </c>
      <c r="S4" s="10">
        <f t="shared" ref="S4:S10" si="0">R4/Q4</f>
        <v>0.333333333333333</v>
      </c>
      <c r="T4" s="9"/>
      <c r="U4" s="9"/>
      <c r="V4" s="10"/>
      <c r="W4" s="9">
        <v>53</v>
      </c>
      <c r="X4" s="9">
        <v>34</v>
      </c>
      <c r="Y4" s="10">
        <f t="shared" ref="Y4:Y12" si="1">X4/W4</f>
        <v>0.641509433962264</v>
      </c>
      <c r="Z4" s="9"/>
      <c r="AA4" s="9"/>
      <c r="AB4" s="10"/>
      <c r="AC4" s="9"/>
      <c r="AD4" s="9"/>
      <c r="AE4" s="10"/>
      <c r="AF4" s="9">
        <v>23</v>
      </c>
      <c r="AG4" s="9">
        <v>12</v>
      </c>
      <c r="AH4" s="10">
        <f t="shared" ref="AH4:AH10" si="2">AG4/AF4</f>
        <v>0.521739130434783</v>
      </c>
      <c r="AI4" s="9"/>
      <c r="AJ4" s="9"/>
      <c r="AK4" s="10"/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65">
        <f t="shared" ref="AX4:AX52" si="3">B4+E4+H4+K4+N4+Q4+T4+W4+Z4+AC4+AF4+AI4+AL4</f>
        <v>189</v>
      </c>
      <c r="AY4" s="65">
        <f t="shared" ref="AY4:AY52" si="4">C4+F4+I4+L4+O4+R4+U4+X4+AA4+AD4+AG4+AJ4+AM4</f>
        <v>114</v>
      </c>
      <c r="AZ4" s="30">
        <f t="shared" ref="AZ4:AZ52" si="5">AY4/AX4</f>
        <v>0.603174603174603</v>
      </c>
    </row>
    <row r="5" spans="1:52">
      <c r="A5" s="8" t="s">
        <v>20</v>
      </c>
      <c r="B5" s="9"/>
      <c r="C5" s="9"/>
      <c r="D5" s="10"/>
      <c r="E5" s="9"/>
      <c r="F5" s="9"/>
      <c r="G5" s="10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/>
      <c r="X5" s="9"/>
      <c r="Y5" s="10"/>
      <c r="Z5" s="9"/>
      <c r="AA5" s="9"/>
      <c r="AB5" s="10"/>
      <c r="AC5" s="9"/>
      <c r="AD5" s="9"/>
      <c r="AE5" s="10"/>
      <c r="AF5" s="9"/>
      <c r="AG5" s="9"/>
      <c r="AH5" s="10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65">
        <f t="shared" si="3"/>
        <v>0</v>
      </c>
      <c r="AY5" s="65">
        <f t="shared" si="4"/>
        <v>0</v>
      </c>
      <c r="AZ5" s="30" t="e">
        <f t="shared" si="5"/>
        <v>#DIV/0!</v>
      </c>
    </row>
    <row r="6" spans="1:52">
      <c r="A6" s="8" t="s">
        <v>21</v>
      </c>
      <c r="B6" s="9"/>
      <c r="C6" s="9"/>
      <c r="D6" s="10"/>
      <c r="E6" s="9"/>
      <c r="F6" s="9"/>
      <c r="G6" s="10"/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10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65">
        <f t="shared" si="3"/>
        <v>0</v>
      </c>
      <c r="AY6" s="65">
        <f t="shared" si="4"/>
        <v>0</v>
      </c>
      <c r="AZ6" s="30" t="e">
        <f t="shared" si="5"/>
        <v>#DIV/0!</v>
      </c>
    </row>
    <row r="7" spans="1:52">
      <c r="A7" s="8" t="s">
        <v>22</v>
      </c>
      <c r="B7" s="9"/>
      <c r="C7" s="9"/>
      <c r="D7" s="10"/>
      <c r="E7" s="9"/>
      <c r="F7" s="9"/>
      <c r="G7" s="10"/>
      <c r="H7" s="9"/>
      <c r="I7" s="9"/>
      <c r="J7" s="10"/>
      <c r="K7" s="9"/>
      <c r="L7" s="9"/>
      <c r="M7" s="10"/>
      <c r="N7" s="9"/>
      <c r="O7" s="9"/>
      <c r="P7" s="10"/>
      <c r="Q7" s="9">
        <v>4</v>
      </c>
      <c r="R7" s="9">
        <v>1</v>
      </c>
      <c r="S7" s="10">
        <f t="shared" si="0"/>
        <v>0.25</v>
      </c>
      <c r="T7" s="9"/>
      <c r="U7" s="9"/>
      <c r="V7" s="10"/>
      <c r="W7" s="9">
        <v>8</v>
      </c>
      <c r="X7" s="9">
        <v>4</v>
      </c>
      <c r="Y7" s="10">
        <f t="shared" si="1"/>
        <v>0.5</v>
      </c>
      <c r="Z7" s="9"/>
      <c r="AA7" s="9"/>
      <c r="AB7" s="10"/>
      <c r="AC7" s="9"/>
      <c r="AD7" s="9"/>
      <c r="AE7" s="10"/>
      <c r="AF7" s="9">
        <v>33</v>
      </c>
      <c r="AG7" s="9">
        <v>20</v>
      </c>
      <c r="AH7" s="10">
        <f t="shared" si="2"/>
        <v>0.606060606060606</v>
      </c>
      <c r="AI7" s="9"/>
      <c r="AJ7" s="9"/>
      <c r="AK7" s="10"/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65">
        <f t="shared" si="3"/>
        <v>45</v>
      </c>
      <c r="AY7" s="65">
        <f t="shared" si="4"/>
        <v>25</v>
      </c>
      <c r="AZ7" s="30">
        <f t="shared" si="5"/>
        <v>0.555555555555556</v>
      </c>
    </row>
    <row r="8" spans="1:52">
      <c r="A8" s="8" t="s">
        <v>23</v>
      </c>
      <c r="B8" s="9">
        <v>26</v>
      </c>
      <c r="C8" s="9">
        <v>25</v>
      </c>
      <c r="D8" s="10">
        <f>C8/B8</f>
        <v>0.961538461538462</v>
      </c>
      <c r="E8" s="9"/>
      <c r="F8" s="9"/>
      <c r="G8" s="10"/>
      <c r="H8" s="9">
        <v>43</v>
      </c>
      <c r="I8" s="9">
        <v>38</v>
      </c>
      <c r="J8" s="10">
        <f>I8/H8</f>
        <v>0.883720930232558</v>
      </c>
      <c r="K8" s="9"/>
      <c r="L8" s="9"/>
      <c r="M8" s="10"/>
      <c r="N8" s="9"/>
      <c r="O8" s="9"/>
      <c r="P8" s="10"/>
      <c r="Q8" s="9"/>
      <c r="R8" s="9"/>
      <c r="S8" s="10"/>
      <c r="T8" s="9"/>
      <c r="U8" s="9"/>
      <c r="V8" s="10"/>
      <c r="W8" s="9">
        <v>34</v>
      </c>
      <c r="X8" s="9">
        <v>28</v>
      </c>
      <c r="Y8" s="10">
        <f t="shared" si="1"/>
        <v>0.823529411764706</v>
      </c>
      <c r="Z8" s="9"/>
      <c r="AA8" s="9"/>
      <c r="AB8" s="10"/>
      <c r="AC8" s="9"/>
      <c r="AD8" s="9"/>
      <c r="AE8" s="10"/>
      <c r="AF8" s="9">
        <v>12</v>
      </c>
      <c r="AG8" s="9">
        <v>11</v>
      </c>
      <c r="AH8" s="10">
        <f t="shared" si="2"/>
        <v>0.916666666666667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65">
        <f t="shared" si="3"/>
        <v>115</v>
      </c>
      <c r="AY8" s="65">
        <f t="shared" si="4"/>
        <v>102</v>
      </c>
      <c r="AZ8" s="30">
        <f t="shared" si="5"/>
        <v>0.88695652173913</v>
      </c>
    </row>
    <row r="9" spans="1:52">
      <c r="A9" s="12" t="s">
        <v>24</v>
      </c>
      <c r="B9" s="13">
        <f t="shared" ref="B9:C9" si="6">SUM(B4:B8)</f>
        <v>93</v>
      </c>
      <c r="C9" s="13">
        <f t="shared" si="6"/>
        <v>73</v>
      </c>
      <c r="D9" s="14">
        <f>C9/B9</f>
        <v>0.78494623655914</v>
      </c>
      <c r="E9" s="13">
        <f>SUM(E4:E8)</f>
        <v>0</v>
      </c>
      <c r="F9" s="13">
        <f>SUM(F4:F8)</f>
        <v>0</v>
      </c>
      <c r="G9" s="14" t="e">
        <f>F9/E9</f>
        <v>#DIV/0!</v>
      </c>
      <c r="H9" s="13">
        <f>SUM(H4:H8)</f>
        <v>43</v>
      </c>
      <c r="I9" s="13">
        <f>SUM(I4:I8)</f>
        <v>38</v>
      </c>
      <c r="J9" s="14">
        <f>I9/H9</f>
        <v>0.883720930232558</v>
      </c>
      <c r="K9" s="13">
        <f>SUM(K4:K8)</f>
        <v>0</v>
      </c>
      <c r="L9" s="13">
        <f t="shared" ref="L9:R9" si="7">SUM(L4:L8)</f>
        <v>0</v>
      </c>
      <c r="M9" s="14" t="e">
        <f>L9/K9</f>
        <v>#DIV/0!</v>
      </c>
      <c r="N9" s="13">
        <f t="shared" si="7"/>
        <v>37</v>
      </c>
      <c r="O9" s="13">
        <f t="shared" si="7"/>
        <v>17</v>
      </c>
      <c r="P9" s="14">
        <f>O9/N9</f>
        <v>0.459459459459459</v>
      </c>
      <c r="Q9" s="13">
        <f t="shared" si="7"/>
        <v>13</v>
      </c>
      <c r="R9" s="13">
        <f t="shared" si="7"/>
        <v>4</v>
      </c>
      <c r="S9" s="14">
        <f t="shared" si="0"/>
        <v>0.307692307692308</v>
      </c>
      <c r="T9" s="13">
        <f t="shared" ref="T9:X9" si="8">SUM(T4:T8)</f>
        <v>0</v>
      </c>
      <c r="U9" s="13">
        <f t="shared" si="8"/>
        <v>0</v>
      </c>
      <c r="V9" s="14" t="e">
        <f>U9/T9</f>
        <v>#DIV/0!</v>
      </c>
      <c r="W9" s="13">
        <f t="shared" si="8"/>
        <v>95</v>
      </c>
      <c r="X9" s="13">
        <f t="shared" si="8"/>
        <v>66</v>
      </c>
      <c r="Y9" s="14">
        <f t="shared" si="1"/>
        <v>0.694736842105263</v>
      </c>
      <c r="Z9" s="13">
        <f t="shared" ref="Z9:AD9" si="9">SUM(Z4:Z8)</f>
        <v>0</v>
      </c>
      <c r="AA9" s="13">
        <f t="shared" si="9"/>
        <v>0</v>
      </c>
      <c r="AB9" s="14" t="e">
        <f>AA9/Z9</f>
        <v>#DIV/0!</v>
      </c>
      <c r="AC9" s="13">
        <f t="shared" si="9"/>
        <v>0</v>
      </c>
      <c r="AD9" s="13">
        <f t="shared" si="9"/>
        <v>0</v>
      </c>
      <c r="AE9" s="14" t="e">
        <f>AD9/AC9</f>
        <v>#DIV/0!</v>
      </c>
      <c r="AF9" s="13">
        <f t="shared" ref="AF9:AJ9" si="10">SUM(AF4:AF8)</f>
        <v>68</v>
      </c>
      <c r="AG9" s="13">
        <f t="shared" si="10"/>
        <v>43</v>
      </c>
      <c r="AH9" s="14">
        <f t="shared" si="2"/>
        <v>0.632352941176471</v>
      </c>
      <c r="AI9" s="13">
        <f t="shared" si="10"/>
        <v>0</v>
      </c>
      <c r="AJ9" s="13">
        <f t="shared" si="10"/>
        <v>0</v>
      </c>
      <c r="AK9" s="14" t="e">
        <f t="shared" ref="AK9:AK12" si="11">AJ9/AI9</f>
        <v>#DIV/0!</v>
      </c>
      <c r="AL9" s="13">
        <f t="shared" ref="AI9:AM9" si="12">SUM(AL4:AL8)</f>
        <v>0</v>
      </c>
      <c r="AM9" s="13">
        <f t="shared" si="12"/>
        <v>0</v>
      </c>
      <c r="AN9" s="14" t="e">
        <f>AM9/AL9</f>
        <v>#DIV/0!</v>
      </c>
      <c r="AO9" s="13">
        <f t="shared" ref="AO9:AS9" si="13">SUM(AO4:AO8)</f>
        <v>0</v>
      </c>
      <c r="AP9" s="13">
        <f t="shared" si="13"/>
        <v>0</v>
      </c>
      <c r="AQ9" s="14" t="e">
        <f>AP9/AO9</f>
        <v>#DIV/0!</v>
      </c>
      <c r="AR9" s="13">
        <f t="shared" si="13"/>
        <v>0</v>
      </c>
      <c r="AS9" s="13">
        <f t="shared" si="13"/>
        <v>0</v>
      </c>
      <c r="AT9" s="14" t="e">
        <f>AS9/AR9</f>
        <v>#DIV/0!</v>
      </c>
      <c r="AU9" s="13">
        <f>SUM(AU4:AU8)</f>
        <v>0</v>
      </c>
      <c r="AV9" s="13">
        <f>SUM(AV4:AV8)</f>
        <v>0</v>
      </c>
      <c r="AW9" s="14" t="e">
        <f>AV9/AU9</f>
        <v>#DIV/0!</v>
      </c>
      <c r="AX9" s="13">
        <f t="shared" si="3"/>
        <v>349</v>
      </c>
      <c r="AY9" s="67">
        <f t="shared" si="4"/>
        <v>241</v>
      </c>
      <c r="AZ9" s="68">
        <f t="shared" si="5"/>
        <v>0.69054441260745</v>
      </c>
    </row>
    <row r="10" spans="1:52">
      <c r="A10" s="8" t="s">
        <v>25</v>
      </c>
      <c r="B10" s="9">
        <v>42</v>
      </c>
      <c r="C10" s="9">
        <v>42</v>
      </c>
      <c r="D10" s="10">
        <f>C10/B10</f>
        <v>1</v>
      </c>
      <c r="E10" s="9">
        <v>7</v>
      </c>
      <c r="F10" s="9">
        <v>6</v>
      </c>
      <c r="G10" s="10">
        <f>F10/E10</f>
        <v>0.857142857142857</v>
      </c>
      <c r="H10" s="9">
        <v>32</v>
      </c>
      <c r="I10" s="9">
        <v>30</v>
      </c>
      <c r="J10" s="10">
        <f>I10/H10</f>
        <v>0.9375</v>
      </c>
      <c r="K10" s="9"/>
      <c r="L10" s="9"/>
      <c r="M10" s="10" t="e">
        <f>L10/K10</f>
        <v>#DIV/0!</v>
      </c>
      <c r="N10" s="9">
        <v>31</v>
      </c>
      <c r="O10" s="9">
        <v>27</v>
      </c>
      <c r="P10" s="10">
        <f>O10/N10</f>
        <v>0.870967741935484</v>
      </c>
      <c r="Q10" s="9">
        <v>33</v>
      </c>
      <c r="R10" s="9">
        <v>29</v>
      </c>
      <c r="S10" s="10">
        <f t="shared" si="0"/>
        <v>0.878787878787879</v>
      </c>
      <c r="T10" s="9"/>
      <c r="U10" s="9"/>
      <c r="V10" s="10"/>
      <c r="W10" s="9">
        <v>34</v>
      </c>
      <c r="X10" s="9">
        <v>28</v>
      </c>
      <c r="Y10" s="10">
        <f t="shared" si="1"/>
        <v>0.823529411764706</v>
      </c>
      <c r="Z10" s="9"/>
      <c r="AA10" s="9"/>
      <c r="AB10" s="10"/>
      <c r="AC10" s="9"/>
      <c r="AD10" s="9"/>
      <c r="AE10" s="10"/>
      <c r="AF10" s="9">
        <v>18</v>
      </c>
      <c r="AG10" s="9">
        <v>15</v>
      </c>
      <c r="AH10" s="10">
        <f t="shared" si="2"/>
        <v>0.833333333333333</v>
      </c>
      <c r="AI10" s="9"/>
      <c r="AJ10" s="9"/>
      <c r="AK10" s="10" t="e">
        <f t="shared" si="11"/>
        <v>#DIV/0!</v>
      </c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65">
        <f t="shared" si="3"/>
        <v>197</v>
      </c>
      <c r="AY10" s="65">
        <f t="shared" si="4"/>
        <v>177</v>
      </c>
      <c r="AZ10" s="69">
        <f t="shared" si="5"/>
        <v>0.898477157360406</v>
      </c>
    </row>
    <row r="11" spans="1:52">
      <c r="A11" s="8" t="s">
        <v>26</v>
      </c>
      <c r="B11" s="9"/>
      <c r="C11" s="9"/>
      <c r="D11" s="10"/>
      <c r="E11" s="9">
        <v>5</v>
      </c>
      <c r="F11" s="9">
        <v>5</v>
      </c>
      <c r="G11" s="10">
        <f>F11/E11</f>
        <v>1</v>
      </c>
      <c r="H11" s="9"/>
      <c r="I11" s="9"/>
      <c r="J11" s="10"/>
      <c r="K11" s="9"/>
      <c r="L11" s="9"/>
      <c r="M11" s="10" t="e">
        <f>L11/K11</f>
        <v>#DIV/0!</v>
      </c>
      <c r="N11" s="9"/>
      <c r="O11" s="9"/>
      <c r="P11" s="10"/>
      <c r="Q11" s="9"/>
      <c r="R11" s="9"/>
      <c r="S11" s="10"/>
      <c r="T11" s="9"/>
      <c r="U11" s="9"/>
      <c r="V11" s="10"/>
      <c r="W11" s="9">
        <v>25</v>
      </c>
      <c r="X11" s="9">
        <v>19</v>
      </c>
      <c r="Y11" s="10">
        <f t="shared" si="1"/>
        <v>0.76</v>
      </c>
      <c r="Z11" s="9"/>
      <c r="AA11" s="9"/>
      <c r="AB11" s="10"/>
      <c r="AC11" s="9"/>
      <c r="AD11" s="9"/>
      <c r="AE11" s="10"/>
      <c r="AF11" s="9"/>
      <c r="AG11" s="9"/>
      <c r="AH11" s="10"/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65">
        <f t="shared" si="3"/>
        <v>30</v>
      </c>
      <c r="AY11" s="65">
        <f t="shared" si="4"/>
        <v>24</v>
      </c>
      <c r="AZ11" s="69">
        <f t="shared" si="5"/>
        <v>0.8</v>
      </c>
    </row>
    <row r="12" spans="1:52">
      <c r="A12" s="8" t="s">
        <v>27</v>
      </c>
      <c r="B12" s="9"/>
      <c r="C12" s="9"/>
      <c r="D12" s="10" t="e">
        <f>C12/B12</f>
        <v>#DIV/0!</v>
      </c>
      <c r="E12" s="9"/>
      <c r="F12" s="9"/>
      <c r="G12" s="10" t="e">
        <f>F12/E12</f>
        <v>#DIV/0!</v>
      </c>
      <c r="H12" s="9">
        <v>38</v>
      </c>
      <c r="I12" s="9">
        <v>36</v>
      </c>
      <c r="J12" s="10">
        <f>I12/H12</f>
        <v>0.947368421052632</v>
      </c>
      <c r="K12" s="9"/>
      <c r="L12" s="9"/>
      <c r="M12" s="10"/>
      <c r="N12" s="9"/>
      <c r="O12" s="9"/>
      <c r="P12" s="10"/>
      <c r="Q12" s="9"/>
      <c r="R12" s="9"/>
      <c r="S12" s="10" t="e">
        <f>R12/Q12</f>
        <v>#DIV/0!</v>
      </c>
      <c r="T12" s="9"/>
      <c r="U12" s="9"/>
      <c r="V12" s="10"/>
      <c r="W12" s="9">
        <v>34</v>
      </c>
      <c r="X12" s="9">
        <v>27</v>
      </c>
      <c r="Y12" s="10">
        <f t="shared" si="1"/>
        <v>0.794117647058823</v>
      </c>
      <c r="Z12" s="9"/>
      <c r="AA12" s="9"/>
      <c r="AB12" s="10"/>
      <c r="AC12" s="9"/>
      <c r="AD12" s="9"/>
      <c r="AE12" s="10"/>
      <c r="AF12" s="9">
        <v>23</v>
      </c>
      <c r="AG12" s="9">
        <v>16</v>
      </c>
      <c r="AH12" s="10">
        <f>AG12/AF12</f>
        <v>0.695652173913043</v>
      </c>
      <c r="AI12" s="9">
        <v>5</v>
      </c>
      <c r="AJ12" s="9">
        <v>3</v>
      </c>
      <c r="AK12" s="10">
        <f t="shared" si="11"/>
        <v>0.6</v>
      </c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65">
        <f t="shared" si="3"/>
        <v>100</v>
      </c>
      <c r="AY12" s="65">
        <f t="shared" si="4"/>
        <v>82</v>
      </c>
      <c r="AZ12" s="30">
        <f t="shared" si="5"/>
        <v>0.82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10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65">
        <f t="shared" si="3"/>
        <v>0</v>
      </c>
      <c r="AY13" s="65">
        <f t="shared" si="4"/>
        <v>0</v>
      </c>
      <c r="AZ13" s="30" t="e">
        <f t="shared" si="5"/>
        <v>#DIV/0!</v>
      </c>
    </row>
    <row r="14" spans="1:52">
      <c r="A14" s="8" t="s">
        <v>29</v>
      </c>
      <c r="B14" s="9">
        <v>6</v>
      </c>
      <c r="C14" s="9">
        <v>6</v>
      </c>
      <c r="D14" s="10">
        <f>C14/B14</f>
        <v>1</v>
      </c>
      <c r="E14" s="9"/>
      <c r="F14" s="9"/>
      <c r="G14" s="10" t="e">
        <f>F14/E14</f>
        <v>#DIV/0!</v>
      </c>
      <c r="H14" s="9">
        <v>5</v>
      </c>
      <c r="I14" s="9">
        <v>4</v>
      </c>
      <c r="J14" s="10">
        <f>I14/H14</f>
        <v>0.8</v>
      </c>
      <c r="K14" s="9"/>
      <c r="L14" s="9"/>
      <c r="M14" s="10" t="e">
        <f>L14/K14</f>
        <v>#DIV/0!</v>
      </c>
      <c r="N14" s="9"/>
      <c r="O14" s="9"/>
      <c r="P14" s="10"/>
      <c r="Q14" s="9"/>
      <c r="R14" s="9"/>
      <c r="S14" s="10"/>
      <c r="T14" s="9"/>
      <c r="U14" s="9"/>
      <c r="V14" s="10"/>
      <c r="W14" s="9">
        <v>33</v>
      </c>
      <c r="X14" s="9">
        <v>31</v>
      </c>
      <c r="Y14" s="10">
        <f>X14/W14</f>
        <v>0.939393939393939</v>
      </c>
      <c r="Z14" s="9"/>
      <c r="AA14" s="9"/>
      <c r="AB14" s="10"/>
      <c r="AC14" s="9"/>
      <c r="AD14" s="9"/>
      <c r="AE14" s="10"/>
      <c r="AF14" s="9">
        <v>3</v>
      </c>
      <c r="AG14" s="9">
        <v>1</v>
      </c>
      <c r="AH14" s="10">
        <f>AG14/AF14</f>
        <v>0.333333333333333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65">
        <f t="shared" si="3"/>
        <v>47</v>
      </c>
      <c r="AY14" s="65">
        <f t="shared" si="4"/>
        <v>42</v>
      </c>
      <c r="AZ14" s="30">
        <f t="shared" si="5"/>
        <v>0.893617021276596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10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65">
        <f t="shared" si="3"/>
        <v>0</v>
      </c>
      <c r="AY15" s="65">
        <f t="shared" si="4"/>
        <v>0</v>
      </c>
      <c r="AZ15" s="30" t="e">
        <f t="shared" si="5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10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65">
        <f t="shared" si="3"/>
        <v>0</v>
      </c>
      <c r="AY16" s="65">
        <f t="shared" si="4"/>
        <v>0</v>
      </c>
      <c r="AZ16" s="30" t="e">
        <f t="shared" si="5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10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65">
        <f t="shared" si="3"/>
        <v>0</v>
      </c>
      <c r="AY17" s="65">
        <f t="shared" si="4"/>
        <v>0</v>
      </c>
      <c r="AZ17" s="30" t="e">
        <f t="shared" si="5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10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65">
        <f t="shared" si="3"/>
        <v>0</v>
      </c>
      <c r="AY18" s="65">
        <f t="shared" si="4"/>
        <v>0</v>
      </c>
      <c r="AZ18" s="30" t="e">
        <f t="shared" si="5"/>
        <v>#DIV/0!</v>
      </c>
    </row>
    <row r="19" spans="1:52">
      <c r="A19" s="8" t="s">
        <v>34</v>
      </c>
      <c r="B19" s="9"/>
      <c r="C19" s="9"/>
      <c r="D19" s="10"/>
      <c r="E19" s="9">
        <v>3</v>
      </c>
      <c r="F19" s="9">
        <v>3</v>
      </c>
      <c r="G19" s="10">
        <f>F19/E19</f>
        <v>1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10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65">
        <f t="shared" si="3"/>
        <v>3</v>
      </c>
      <c r="AY19" s="65">
        <f t="shared" si="4"/>
        <v>3</v>
      </c>
      <c r="AZ19" s="30">
        <f t="shared" si="5"/>
        <v>1</v>
      </c>
    </row>
    <row r="20" spans="1:52">
      <c r="A20" s="8" t="s">
        <v>35</v>
      </c>
      <c r="B20" s="9"/>
      <c r="C20" s="9"/>
      <c r="D20" s="10"/>
      <c r="E20" s="9"/>
      <c r="F20" s="9"/>
      <c r="G20" s="10" t="e">
        <f>F20/E20</f>
        <v>#DIV/0!</v>
      </c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10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65">
        <f t="shared" si="3"/>
        <v>0</v>
      </c>
      <c r="AY20" s="65">
        <f t="shared" si="4"/>
        <v>0</v>
      </c>
      <c r="AZ20" s="30" t="e">
        <f t="shared" si="5"/>
        <v>#DIV/0!</v>
      </c>
    </row>
    <row r="21" spans="1:52">
      <c r="A21" s="8" t="s">
        <v>36</v>
      </c>
      <c r="B21" s="9"/>
      <c r="C21" s="9"/>
      <c r="D21" s="10"/>
      <c r="E21" s="9"/>
      <c r="F21" s="9"/>
      <c r="G21" s="10" t="e">
        <f>F21/E21</f>
        <v>#DIV/0!</v>
      </c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10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65">
        <f t="shared" si="3"/>
        <v>0</v>
      </c>
      <c r="AY21" s="65">
        <f t="shared" si="4"/>
        <v>0</v>
      </c>
      <c r="AZ21" s="30" t="e">
        <f t="shared" si="5"/>
        <v>#DIV/0!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10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65">
        <f t="shared" si="3"/>
        <v>0</v>
      </c>
      <c r="AY22" s="65">
        <f t="shared" si="4"/>
        <v>0</v>
      </c>
      <c r="AZ22" s="30" t="e">
        <f t="shared" si="5"/>
        <v>#DIV/0!</v>
      </c>
    </row>
    <row r="23" spans="1:52">
      <c r="A23" s="53" t="s">
        <v>38</v>
      </c>
      <c r="B23" s="54">
        <f t="shared" ref="B23:F23" si="14">SUM(B10:B22)</f>
        <v>48</v>
      </c>
      <c r="C23" s="54">
        <f t="shared" si="14"/>
        <v>48</v>
      </c>
      <c r="D23" s="55">
        <f>C23/B23</f>
        <v>1</v>
      </c>
      <c r="E23" s="54">
        <f t="shared" si="14"/>
        <v>15</v>
      </c>
      <c r="F23" s="54">
        <f t="shared" si="14"/>
        <v>14</v>
      </c>
      <c r="G23" s="55">
        <f>F23/E23</f>
        <v>0.933333333333333</v>
      </c>
      <c r="H23" s="54">
        <f>SUM(H10:H22)</f>
        <v>75</v>
      </c>
      <c r="I23" s="54">
        <f>SUM(I10:I22)</f>
        <v>70</v>
      </c>
      <c r="J23" s="55">
        <f t="shared" ref="J23:J27" si="15">I23/H23</f>
        <v>0.933333333333333</v>
      </c>
      <c r="K23" s="54">
        <f>SUM(K10:K22)</f>
        <v>0</v>
      </c>
      <c r="L23" s="54">
        <f t="shared" ref="L23:R23" si="16">SUM(L10:L22)</f>
        <v>0</v>
      </c>
      <c r="M23" s="55" t="e">
        <f>L23/K23</f>
        <v>#DIV/0!</v>
      </c>
      <c r="N23" s="54">
        <f t="shared" si="16"/>
        <v>31</v>
      </c>
      <c r="O23" s="54">
        <f t="shared" si="16"/>
        <v>27</v>
      </c>
      <c r="P23" s="55">
        <f>O23/N23</f>
        <v>0.870967741935484</v>
      </c>
      <c r="Q23" s="54">
        <f t="shared" si="16"/>
        <v>33</v>
      </c>
      <c r="R23" s="54">
        <f t="shared" si="16"/>
        <v>29</v>
      </c>
      <c r="S23" s="55">
        <f>R23/Q23</f>
        <v>0.878787878787879</v>
      </c>
      <c r="T23" s="54">
        <f t="shared" ref="T23:X23" si="17">SUM(T10:T22)</f>
        <v>0</v>
      </c>
      <c r="U23" s="54">
        <f t="shared" si="17"/>
        <v>0</v>
      </c>
      <c r="V23" s="55" t="e">
        <f>U23/T23</f>
        <v>#DIV/0!</v>
      </c>
      <c r="W23" s="54">
        <f t="shared" si="17"/>
        <v>126</v>
      </c>
      <c r="X23" s="54">
        <f t="shared" si="17"/>
        <v>105</v>
      </c>
      <c r="Y23" s="55">
        <f>X23/W23</f>
        <v>0.833333333333333</v>
      </c>
      <c r="Z23" s="54">
        <f t="shared" ref="Z23:AD23" si="18">SUM(Z10:Z22)</f>
        <v>0</v>
      </c>
      <c r="AA23" s="54">
        <f t="shared" si="18"/>
        <v>0</v>
      </c>
      <c r="AB23" s="55" t="e">
        <f t="shared" ref="AB23:AB27" si="19">AA23/Z23</f>
        <v>#DIV/0!</v>
      </c>
      <c r="AC23" s="54">
        <f t="shared" si="18"/>
        <v>0</v>
      </c>
      <c r="AD23" s="54">
        <f t="shared" si="18"/>
        <v>0</v>
      </c>
      <c r="AE23" s="55" t="e">
        <f>AD23/AC23</f>
        <v>#DIV/0!</v>
      </c>
      <c r="AF23" s="54">
        <f t="shared" ref="AF23:AJ23" si="20">SUM(AF10:AF22)</f>
        <v>44</v>
      </c>
      <c r="AG23" s="54">
        <f t="shared" si="20"/>
        <v>32</v>
      </c>
      <c r="AH23" s="55">
        <f>AG23/AF23</f>
        <v>0.727272727272727</v>
      </c>
      <c r="AI23" s="54">
        <f t="shared" si="20"/>
        <v>5</v>
      </c>
      <c r="AJ23" s="54">
        <f t="shared" si="20"/>
        <v>3</v>
      </c>
      <c r="AK23" s="55">
        <f>AJ23/AI23</f>
        <v>0.6</v>
      </c>
      <c r="AL23" s="54">
        <f t="shared" ref="AI23:AM23" si="21">SUM(AL10:AL22)</f>
        <v>0</v>
      </c>
      <c r="AM23" s="54">
        <f t="shared" si="21"/>
        <v>0</v>
      </c>
      <c r="AN23" s="55" t="e">
        <f>AM23/AL23</f>
        <v>#DIV/0!</v>
      </c>
      <c r="AO23" s="54">
        <f t="shared" ref="AO23:AS23" si="22">SUM(AO10:AO22)</f>
        <v>0</v>
      </c>
      <c r="AP23" s="54">
        <f t="shared" si="22"/>
        <v>0</v>
      </c>
      <c r="AQ23" s="55" t="e">
        <f>AP23/AO23</f>
        <v>#DIV/0!</v>
      </c>
      <c r="AR23" s="54">
        <f t="shared" si="22"/>
        <v>0</v>
      </c>
      <c r="AS23" s="54">
        <f t="shared" si="22"/>
        <v>0</v>
      </c>
      <c r="AT23" s="55" t="e">
        <f>AS23/AR23</f>
        <v>#DIV/0!</v>
      </c>
      <c r="AU23" s="54">
        <f>SUM(AU10:AU22)</f>
        <v>0</v>
      </c>
      <c r="AV23" s="54">
        <f>SUM(AV10:AV22)</f>
        <v>0</v>
      </c>
      <c r="AW23" s="55" t="e">
        <f>AV23/AU23</f>
        <v>#DIV/0!</v>
      </c>
      <c r="AX23" s="13">
        <f t="shared" si="3"/>
        <v>377</v>
      </c>
      <c r="AY23" s="67">
        <f t="shared" si="4"/>
        <v>328</v>
      </c>
      <c r="AZ23" s="68">
        <f t="shared" si="5"/>
        <v>0.870026525198939</v>
      </c>
    </row>
    <row r="24" spans="1:52">
      <c r="A24" s="15" t="s">
        <v>39</v>
      </c>
      <c r="B24" s="16">
        <f t="shared" ref="B24:F24" si="23">B9+B23</f>
        <v>141</v>
      </c>
      <c r="C24" s="16">
        <f t="shared" si="23"/>
        <v>121</v>
      </c>
      <c r="D24" s="17">
        <f>C24/B24</f>
        <v>0.858156028368794</v>
      </c>
      <c r="E24" s="16">
        <f t="shared" si="23"/>
        <v>15</v>
      </c>
      <c r="F24" s="16">
        <f t="shared" si="23"/>
        <v>14</v>
      </c>
      <c r="G24" s="17">
        <f>F24/E24</f>
        <v>0.933333333333333</v>
      </c>
      <c r="H24" s="16">
        <f>H9+H23</f>
        <v>118</v>
      </c>
      <c r="I24" s="16">
        <f>I9+I23</f>
        <v>108</v>
      </c>
      <c r="J24" s="17">
        <f t="shared" si="15"/>
        <v>0.915254237288136</v>
      </c>
      <c r="K24" s="16">
        <f>K9+K23</f>
        <v>0</v>
      </c>
      <c r="L24" s="16">
        <f t="shared" ref="L24:R24" si="24">L9+L23</f>
        <v>0</v>
      </c>
      <c r="M24" s="17" t="e">
        <f>L24/K24</f>
        <v>#DIV/0!</v>
      </c>
      <c r="N24" s="16">
        <f t="shared" si="24"/>
        <v>68</v>
      </c>
      <c r="O24" s="16">
        <f t="shared" si="24"/>
        <v>44</v>
      </c>
      <c r="P24" s="17">
        <f>O24/N24</f>
        <v>0.647058823529412</v>
      </c>
      <c r="Q24" s="16">
        <f t="shared" si="24"/>
        <v>46</v>
      </c>
      <c r="R24" s="16">
        <f t="shared" si="24"/>
        <v>33</v>
      </c>
      <c r="S24" s="17">
        <f>R24/Q24</f>
        <v>0.717391304347826</v>
      </c>
      <c r="T24" s="16">
        <f t="shared" ref="T24:X24" si="25">T9+T23</f>
        <v>0</v>
      </c>
      <c r="U24" s="16">
        <f t="shared" si="25"/>
        <v>0</v>
      </c>
      <c r="V24" s="17" t="e">
        <f>U24/T24</f>
        <v>#DIV/0!</v>
      </c>
      <c r="W24" s="16">
        <f t="shared" si="25"/>
        <v>221</v>
      </c>
      <c r="X24" s="16">
        <f t="shared" si="25"/>
        <v>171</v>
      </c>
      <c r="Y24" s="17">
        <f>X24/W24</f>
        <v>0.773755656108597</v>
      </c>
      <c r="Z24" s="16">
        <f t="shared" ref="Z24:AD24" si="26">Z9+Z23</f>
        <v>0</v>
      </c>
      <c r="AA24" s="16">
        <f t="shared" si="26"/>
        <v>0</v>
      </c>
      <c r="AB24" s="17" t="e">
        <f t="shared" si="19"/>
        <v>#DIV/0!</v>
      </c>
      <c r="AC24" s="16">
        <f t="shared" si="26"/>
        <v>0</v>
      </c>
      <c r="AD24" s="16">
        <f t="shared" si="26"/>
        <v>0</v>
      </c>
      <c r="AE24" s="17" t="e">
        <f>AD24/AC24</f>
        <v>#DIV/0!</v>
      </c>
      <c r="AF24" s="16">
        <f t="shared" ref="AF24:AJ24" si="27">AF9+AF23</f>
        <v>112</v>
      </c>
      <c r="AG24" s="16">
        <f t="shared" si="27"/>
        <v>75</v>
      </c>
      <c r="AH24" s="17">
        <f>AG24/AF24</f>
        <v>0.669642857142857</v>
      </c>
      <c r="AI24" s="16">
        <f t="shared" si="27"/>
        <v>5</v>
      </c>
      <c r="AJ24" s="16">
        <f t="shared" si="27"/>
        <v>3</v>
      </c>
      <c r="AK24" s="17">
        <f>AJ24/AI24</f>
        <v>0.6</v>
      </c>
      <c r="AL24" s="16">
        <f t="shared" ref="AI24:AM24" si="28">AL9+AL23</f>
        <v>0</v>
      </c>
      <c r="AM24" s="16">
        <f t="shared" si="28"/>
        <v>0</v>
      </c>
      <c r="AN24" s="17" t="e">
        <f>AM24/AL24</f>
        <v>#DIV/0!</v>
      </c>
      <c r="AO24" s="16">
        <f t="shared" ref="AO24:AS24" si="29">AO9+AO23</f>
        <v>0</v>
      </c>
      <c r="AP24" s="16">
        <f t="shared" si="29"/>
        <v>0</v>
      </c>
      <c r="AQ24" s="17" t="e">
        <f>AP24/AO24</f>
        <v>#DIV/0!</v>
      </c>
      <c r="AR24" s="16">
        <f t="shared" si="29"/>
        <v>0</v>
      </c>
      <c r="AS24" s="16">
        <f t="shared" si="29"/>
        <v>0</v>
      </c>
      <c r="AT24" s="17" t="e">
        <f>AS24/AR24</f>
        <v>#DIV/0!</v>
      </c>
      <c r="AU24" s="16">
        <f>AU9+AU23</f>
        <v>0</v>
      </c>
      <c r="AV24" s="16">
        <f>AV9+AV23</f>
        <v>0</v>
      </c>
      <c r="AW24" s="17" t="e">
        <f>AV24/AU24</f>
        <v>#DIV/0!</v>
      </c>
      <c r="AX24" s="16">
        <f t="shared" si="3"/>
        <v>726</v>
      </c>
      <c r="AY24" s="70">
        <f t="shared" si="4"/>
        <v>569</v>
      </c>
      <c r="AZ24" s="47">
        <f t="shared" si="5"/>
        <v>0.783746556473829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/>
      <c r="I25" s="9"/>
      <c r="J25" s="10" t="e">
        <f t="shared" si="15"/>
        <v>#DIV/0!</v>
      </c>
      <c r="K25" s="9"/>
      <c r="L25" s="9"/>
      <c r="M25" s="10"/>
      <c r="N25" s="9"/>
      <c r="O25" s="9"/>
      <c r="P25" s="10" t="e">
        <f>O25/N25</f>
        <v>#DIV/0!</v>
      </c>
      <c r="Q25" s="9"/>
      <c r="R25" s="9"/>
      <c r="S25" s="10"/>
      <c r="T25" s="9"/>
      <c r="U25" s="9"/>
      <c r="V25" s="10"/>
      <c r="W25" s="9"/>
      <c r="X25" s="9"/>
      <c r="Y25" s="10"/>
      <c r="Z25" s="9"/>
      <c r="AA25" s="9"/>
      <c r="AB25" s="10" t="e">
        <f t="shared" si="19"/>
        <v>#DIV/0!</v>
      </c>
      <c r="AC25" s="9"/>
      <c r="AD25" s="9"/>
      <c r="AE25" s="10"/>
      <c r="AF25" s="9"/>
      <c r="AG25" s="9"/>
      <c r="AH25" s="10"/>
      <c r="AI25" s="9"/>
      <c r="AJ25" s="9"/>
      <c r="AK25" s="10"/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65">
        <f t="shared" si="3"/>
        <v>0</v>
      </c>
      <c r="AY25" s="65">
        <f t="shared" si="4"/>
        <v>0</v>
      </c>
      <c r="AZ25" s="30" t="e">
        <f t="shared" si="5"/>
        <v>#DIV/0!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/>
      <c r="I26" s="9"/>
      <c r="J26" s="10" t="e">
        <f t="shared" si="15"/>
        <v>#DIV/0!</v>
      </c>
      <c r="K26" s="9"/>
      <c r="L26" s="9"/>
      <c r="M26" s="10"/>
      <c r="N26" s="9"/>
      <c r="O26" s="9"/>
      <c r="P26" s="10"/>
      <c r="Q26" s="9"/>
      <c r="R26" s="9"/>
      <c r="S26" s="10"/>
      <c r="T26" s="9"/>
      <c r="U26" s="9"/>
      <c r="V26" s="10"/>
      <c r="W26" s="9"/>
      <c r="X26" s="9"/>
      <c r="Y26" s="10"/>
      <c r="Z26" s="9">
        <v>1</v>
      </c>
      <c r="AA26" s="9">
        <v>1</v>
      </c>
      <c r="AB26" s="10">
        <f t="shared" si="19"/>
        <v>1</v>
      </c>
      <c r="AC26" s="9"/>
      <c r="AD26" s="9"/>
      <c r="AE26" s="10"/>
      <c r="AF26" s="9"/>
      <c r="AG26" s="9"/>
      <c r="AH26" s="10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65">
        <f t="shared" si="3"/>
        <v>1</v>
      </c>
      <c r="AY26" s="65">
        <f t="shared" si="4"/>
        <v>1</v>
      </c>
      <c r="AZ26" s="30">
        <f t="shared" si="5"/>
        <v>1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3</v>
      </c>
      <c r="I27" s="9">
        <v>3</v>
      </c>
      <c r="J27" s="10">
        <f t="shared" si="15"/>
        <v>1</v>
      </c>
      <c r="K27" s="9"/>
      <c r="L27" s="9"/>
      <c r="M27" s="10"/>
      <c r="N27" s="9"/>
      <c r="O27" s="9"/>
      <c r="P27" s="10" t="e">
        <f>O27/N27</f>
        <v>#DIV/0!</v>
      </c>
      <c r="Q27" s="9"/>
      <c r="R27" s="9"/>
      <c r="S27" s="10"/>
      <c r="T27" s="9"/>
      <c r="U27" s="9"/>
      <c r="V27" s="10"/>
      <c r="W27" s="9"/>
      <c r="X27" s="9"/>
      <c r="Y27" s="10"/>
      <c r="Z27" s="9">
        <v>5</v>
      </c>
      <c r="AA27" s="9">
        <v>4</v>
      </c>
      <c r="AB27" s="10">
        <f t="shared" si="19"/>
        <v>0.8</v>
      </c>
      <c r="AC27" s="9"/>
      <c r="AD27" s="9"/>
      <c r="AE27" s="10"/>
      <c r="AF27" s="9"/>
      <c r="AG27" s="9"/>
      <c r="AH27" s="10"/>
      <c r="AI27" s="9"/>
      <c r="AJ27" s="9"/>
      <c r="AK27" s="10"/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65">
        <f t="shared" si="3"/>
        <v>8</v>
      </c>
      <c r="AY27" s="65">
        <f t="shared" si="4"/>
        <v>7</v>
      </c>
      <c r="AZ27" s="30">
        <f t="shared" si="5"/>
        <v>0.875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/>
      <c r="AA28" s="9"/>
      <c r="AB28" s="10"/>
      <c r="AC28" s="9"/>
      <c r="AD28" s="9"/>
      <c r="AE28" s="10"/>
      <c r="AF28" s="9"/>
      <c r="AG28" s="9"/>
      <c r="AH28" s="10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65">
        <f t="shared" si="3"/>
        <v>0</v>
      </c>
      <c r="AY28" s="65">
        <f t="shared" si="4"/>
        <v>0</v>
      </c>
      <c r="AZ28" s="30" t="e">
        <f t="shared" si="5"/>
        <v>#DIV/0!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/>
      <c r="AA29" s="9"/>
      <c r="AB29" s="10" t="e">
        <f t="shared" ref="AB29:AB33" si="30">AA29/Z29</f>
        <v>#DIV/0!</v>
      </c>
      <c r="AC29" s="9"/>
      <c r="AD29" s="9"/>
      <c r="AE29" s="10"/>
      <c r="AF29" s="9"/>
      <c r="AG29" s="9"/>
      <c r="AH29" s="10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65">
        <f t="shared" si="3"/>
        <v>0</v>
      </c>
      <c r="AY29" s="65">
        <f t="shared" si="4"/>
        <v>0</v>
      </c>
      <c r="AZ29" s="30" t="e">
        <f t="shared" si="5"/>
        <v>#DIV/0!</v>
      </c>
    </row>
    <row r="30" spans="1:52">
      <c r="A30" s="53" t="s">
        <v>45</v>
      </c>
      <c r="B30" s="54">
        <f t="shared" ref="B30:F30" si="31">SUM(B25:B29)</f>
        <v>0</v>
      </c>
      <c r="C30" s="54">
        <f t="shared" si="31"/>
        <v>0</v>
      </c>
      <c r="D30" s="55" t="e">
        <f>C30/B30</f>
        <v>#DIV/0!</v>
      </c>
      <c r="E30" s="54">
        <f t="shared" si="31"/>
        <v>0</v>
      </c>
      <c r="F30" s="54">
        <f t="shared" si="31"/>
        <v>0</v>
      </c>
      <c r="G30" s="55" t="e">
        <f>F30/E30</f>
        <v>#DIV/0!</v>
      </c>
      <c r="H30" s="54">
        <f>SUM(H25:H29)</f>
        <v>3</v>
      </c>
      <c r="I30" s="54">
        <f>SUM(I25:I29)</f>
        <v>3</v>
      </c>
      <c r="J30" s="55">
        <f>I30/H30</f>
        <v>1</v>
      </c>
      <c r="K30" s="54">
        <f>SUM(K25:K29)</f>
        <v>0</v>
      </c>
      <c r="L30" s="54">
        <f>SUM(L25:L29)</f>
        <v>0</v>
      </c>
      <c r="M30" s="55" t="e">
        <f>L30/K30</f>
        <v>#DIV/0!</v>
      </c>
      <c r="N30" s="54">
        <f t="shared" ref="N30:R30" si="32">SUM(N25:N29)</f>
        <v>0</v>
      </c>
      <c r="O30" s="54">
        <f t="shared" si="32"/>
        <v>0</v>
      </c>
      <c r="P30" s="55" t="e">
        <f>O30/N30</f>
        <v>#DIV/0!</v>
      </c>
      <c r="Q30" s="54">
        <f t="shared" ref="Q30:U30" si="33">SUM(Q25:Q29)</f>
        <v>0</v>
      </c>
      <c r="R30" s="54">
        <f t="shared" si="33"/>
        <v>0</v>
      </c>
      <c r="S30" s="55" t="e">
        <f>R30/Q30</f>
        <v>#DIV/0!</v>
      </c>
      <c r="T30" s="54">
        <f t="shared" si="33"/>
        <v>0</v>
      </c>
      <c r="U30" s="54">
        <f t="shared" si="33"/>
        <v>0</v>
      </c>
      <c r="V30" s="55" t="e">
        <f>U30/T30</f>
        <v>#DIV/0!</v>
      </c>
      <c r="W30" s="54">
        <f t="shared" ref="W30:AA30" si="34">SUM(W25:W29)</f>
        <v>0</v>
      </c>
      <c r="X30" s="54">
        <f t="shared" si="34"/>
        <v>0</v>
      </c>
      <c r="Y30" s="55" t="e">
        <f>X30/W30</f>
        <v>#DIV/0!</v>
      </c>
      <c r="Z30" s="54">
        <f t="shared" si="34"/>
        <v>6</v>
      </c>
      <c r="AA30" s="54">
        <f t="shared" si="34"/>
        <v>5</v>
      </c>
      <c r="AB30" s="55">
        <f t="shared" si="30"/>
        <v>0.833333333333333</v>
      </c>
      <c r="AC30" s="54">
        <f t="shared" ref="AC30:AG30" si="35">SUM(AC25:AC29)</f>
        <v>0</v>
      </c>
      <c r="AD30" s="54">
        <f t="shared" si="35"/>
        <v>0</v>
      </c>
      <c r="AE30" s="55" t="e">
        <f>AD30/AC30</f>
        <v>#DIV/0!</v>
      </c>
      <c r="AF30" s="54">
        <f t="shared" si="35"/>
        <v>0</v>
      </c>
      <c r="AG30" s="54">
        <f t="shared" si="35"/>
        <v>0</v>
      </c>
      <c r="AH30" s="55" t="e">
        <f>AG30/AF30</f>
        <v>#DIV/0!</v>
      </c>
      <c r="AI30" s="54">
        <f>SUM(AI25:AI29)</f>
        <v>0</v>
      </c>
      <c r="AJ30" s="54">
        <f>SUM(AJ25:AJ29)</f>
        <v>0</v>
      </c>
      <c r="AK30" s="55" t="e">
        <f>AJ30/AI30</f>
        <v>#DIV/0!</v>
      </c>
      <c r="AL30" s="54">
        <f t="shared" ref="AI30:AM30" si="36">SUM(AL25:AL29)</f>
        <v>0</v>
      </c>
      <c r="AM30" s="54">
        <f t="shared" si="36"/>
        <v>0</v>
      </c>
      <c r="AN30" s="55" t="e">
        <f>AM30/AL30</f>
        <v>#DIV/0!</v>
      </c>
      <c r="AO30" s="54">
        <f t="shared" ref="AO30:AS30" si="37">SUM(AO25:AO29)</f>
        <v>0</v>
      </c>
      <c r="AP30" s="54">
        <f t="shared" si="37"/>
        <v>0</v>
      </c>
      <c r="AQ30" s="55" t="e">
        <f>AP30/AO30</f>
        <v>#DIV/0!</v>
      </c>
      <c r="AR30" s="54">
        <f t="shared" si="37"/>
        <v>0</v>
      </c>
      <c r="AS30" s="54">
        <f t="shared" si="37"/>
        <v>0</v>
      </c>
      <c r="AT30" s="55" t="e">
        <f>AS30/AR30</f>
        <v>#DIV/0!</v>
      </c>
      <c r="AU30" s="54">
        <f>SUM(AU25:AU29)</f>
        <v>0</v>
      </c>
      <c r="AV30" s="54">
        <f>SUM(AV25:AV29)</f>
        <v>0</v>
      </c>
      <c r="AW30" s="55" t="e">
        <f>AV30/AU30</f>
        <v>#DIV/0!</v>
      </c>
      <c r="AX30" s="13">
        <f t="shared" si="3"/>
        <v>9</v>
      </c>
      <c r="AY30" s="67">
        <f t="shared" si="4"/>
        <v>8</v>
      </c>
      <c r="AZ30" s="68">
        <f t="shared" si="5"/>
        <v>0.888888888888889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/>
      <c r="I31" s="9"/>
      <c r="J31" s="10"/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/>
      <c r="AA31" s="9"/>
      <c r="AB31" s="10"/>
      <c r="AC31" s="9"/>
      <c r="AD31" s="9"/>
      <c r="AE31" s="10"/>
      <c r="AF31" s="9"/>
      <c r="AG31" s="9"/>
      <c r="AH31" s="10"/>
      <c r="AI31" s="9"/>
      <c r="AJ31" s="9"/>
      <c r="AK31" s="10" t="e">
        <f>AJ31/AI31</f>
        <v>#DIV/0!</v>
      </c>
      <c r="AL31" s="9"/>
      <c r="AM31" s="9"/>
      <c r="AN31" s="10" t="e">
        <f>AM31/AL31</f>
        <v>#DIV/0!</v>
      </c>
      <c r="AO31" s="9"/>
      <c r="AP31" s="9"/>
      <c r="AQ31" s="10" t="e">
        <f>AP31/AO31</f>
        <v>#DIV/0!</v>
      </c>
      <c r="AR31" s="9"/>
      <c r="AS31" s="9"/>
      <c r="AT31" s="10" t="e">
        <f>AS31/AR31</f>
        <v>#DIV/0!</v>
      </c>
      <c r="AU31" s="9"/>
      <c r="AV31" s="9"/>
      <c r="AW31" s="10" t="e">
        <f>AV31/AU31</f>
        <v>#DIV/0!</v>
      </c>
      <c r="AX31" s="65">
        <f t="shared" si="3"/>
        <v>0</v>
      </c>
      <c r="AY31" s="65">
        <f t="shared" si="4"/>
        <v>0</v>
      </c>
      <c r="AZ31" s="30" t="e">
        <f t="shared" si="5"/>
        <v>#DIV/0!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/>
      <c r="I32" s="9"/>
      <c r="J32" s="10"/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/>
      <c r="AD32" s="9"/>
      <c r="AE32" s="10"/>
      <c r="AF32" s="9"/>
      <c r="AG32" s="9"/>
      <c r="AH32" s="10"/>
      <c r="AI32" s="9"/>
      <c r="AJ32" s="9"/>
      <c r="AK32" s="10"/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65">
        <f t="shared" si="3"/>
        <v>0</v>
      </c>
      <c r="AY32" s="65">
        <f t="shared" si="4"/>
        <v>0</v>
      </c>
      <c r="AZ32" s="30" t="e">
        <f t="shared" si="5"/>
        <v>#DIV/0!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1</v>
      </c>
      <c r="I33" s="9">
        <v>0</v>
      </c>
      <c r="J33" s="10">
        <f>I33/H33</f>
        <v>0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>
        <v>1</v>
      </c>
      <c r="AA33" s="9">
        <v>1</v>
      </c>
      <c r="AB33" s="10">
        <f t="shared" si="30"/>
        <v>1</v>
      </c>
      <c r="AC33" s="9"/>
      <c r="AD33" s="9"/>
      <c r="AE33" s="10"/>
      <c r="AF33" s="9"/>
      <c r="AG33" s="9"/>
      <c r="AH33" s="10"/>
      <c r="AI33" s="9"/>
      <c r="AJ33" s="9"/>
      <c r="AK33" s="10"/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65">
        <f t="shared" si="3"/>
        <v>2</v>
      </c>
      <c r="AY33" s="65">
        <f t="shared" si="4"/>
        <v>1</v>
      </c>
      <c r="AZ33" s="30">
        <f t="shared" si="5"/>
        <v>0.5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/>
      <c r="AA34" s="9"/>
      <c r="AB34" s="10"/>
      <c r="AC34" s="9"/>
      <c r="AD34" s="9"/>
      <c r="AE34" s="10"/>
      <c r="AF34" s="9"/>
      <c r="AG34" s="9"/>
      <c r="AH34" s="10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65">
        <f t="shared" si="3"/>
        <v>0</v>
      </c>
      <c r="AY34" s="65">
        <f t="shared" si="4"/>
        <v>0</v>
      </c>
      <c r="AZ34" s="30" t="e">
        <f t="shared" si="5"/>
        <v>#DIV/0!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/>
      <c r="AA35" s="9"/>
      <c r="AB35" s="10"/>
      <c r="AC35" s="9"/>
      <c r="AD35" s="9"/>
      <c r="AE35" s="10"/>
      <c r="AF35" s="9"/>
      <c r="AG35" s="9"/>
      <c r="AH35" s="10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65">
        <f t="shared" si="3"/>
        <v>0</v>
      </c>
      <c r="AY35" s="65">
        <f t="shared" si="4"/>
        <v>0</v>
      </c>
      <c r="AZ35" s="30" t="e">
        <f t="shared" si="5"/>
        <v>#DIV/0!</v>
      </c>
    </row>
    <row r="36" spans="1:52">
      <c r="A36" s="53" t="s">
        <v>51</v>
      </c>
      <c r="B36" s="54">
        <f t="shared" ref="B36:F36" si="38">SUM(B31:B35)</f>
        <v>0</v>
      </c>
      <c r="C36" s="54">
        <f t="shared" si="38"/>
        <v>0</v>
      </c>
      <c r="D36" s="55" t="e">
        <f>C36/B36</f>
        <v>#DIV/0!</v>
      </c>
      <c r="E36" s="54">
        <f t="shared" si="38"/>
        <v>0</v>
      </c>
      <c r="F36" s="54">
        <f t="shared" si="38"/>
        <v>0</v>
      </c>
      <c r="G36" s="55" t="e">
        <f>F36/E36</f>
        <v>#DIV/0!</v>
      </c>
      <c r="H36" s="54">
        <f>SUM(H31:H35)</f>
        <v>1</v>
      </c>
      <c r="I36" s="54">
        <f>SUM(I31:I35)</f>
        <v>0</v>
      </c>
      <c r="J36" s="55">
        <f>I36/H36</f>
        <v>0</v>
      </c>
      <c r="K36" s="54">
        <f>SUM(K31:K35)</f>
        <v>0</v>
      </c>
      <c r="L36" s="54">
        <f t="shared" ref="L36:R36" si="39">SUM(L31:L35)</f>
        <v>0</v>
      </c>
      <c r="M36" s="55" t="e">
        <f>L36/K36</f>
        <v>#DIV/0!</v>
      </c>
      <c r="N36" s="54">
        <f t="shared" si="39"/>
        <v>0</v>
      </c>
      <c r="O36" s="54">
        <f t="shared" si="39"/>
        <v>0</v>
      </c>
      <c r="P36" s="55" t="e">
        <f>O36/N36</f>
        <v>#DIV/0!</v>
      </c>
      <c r="Q36" s="54">
        <f t="shared" si="39"/>
        <v>0</v>
      </c>
      <c r="R36" s="54">
        <f t="shared" si="39"/>
        <v>0</v>
      </c>
      <c r="S36" s="55" t="e">
        <f>R36/Q36</f>
        <v>#DIV/0!</v>
      </c>
      <c r="T36" s="54">
        <f t="shared" ref="T36:X36" si="40">SUM(T31:T35)</f>
        <v>0</v>
      </c>
      <c r="U36" s="54">
        <f t="shared" si="40"/>
        <v>0</v>
      </c>
      <c r="V36" s="55" t="e">
        <f>U36/T36</f>
        <v>#DIV/0!</v>
      </c>
      <c r="W36" s="54">
        <f t="shared" si="40"/>
        <v>0</v>
      </c>
      <c r="X36" s="54">
        <f t="shared" si="40"/>
        <v>0</v>
      </c>
      <c r="Y36" s="55" t="e">
        <f>X36/W36</f>
        <v>#DIV/0!</v>
      </c>
      <c r="Z36" s="54">
        <f t="shared" ref="Z36:AD36" si="41">SUM(Z31:Z35)</f>
        <v>1</v>
      </c>
      <c r="AA36" s="54">
        <f t="shared" si="41"/>
        <v>1</v>
      </c>
      <c r="AB36" s="55">
        <f t="shared" ref="AB36:AB38" si="42">AA36/Z36</f>
        <v>1</v>
      </c>
      <c r="AC36" s="54">
        <f t="shared" si="41"/>
        <v>0</v>
      </c>
      <c r="AD36" s="54">
        <f t="shared" si="41"/>
        <v>0</v>
      </c>
      <c r="AE36" s="55" t="e">
        <f>AD36/AC36</f>
        <v>#DIV/0!</v>
      </c>
      <c r="AF36" s="54">
        <f t="shared" ref="AF36:AJ36" si="43">SUM(AF31:AF35)</f>
        <v>0</v>
      </c>
      <c r="AG36" s="54">
        <f t="shared" si="43"/>
        <v>0</v>
      </c>
      <c r="AH36" s="55" t="e">
        <f>AG36/AF36</f>
        <v>#DIV/0!</v>
      </c>
      <c r="AI36" s="54">
        <f t="shared" si="43"/>
        <v>0</v>
      </c>
      <c r="AJ36" s="54">
        <f t="shared" si="43"/>
        <v>0</v>
      </c>
      <c r="AK36" s="55" t="e">
        <f>AJ36/AI36</f>
        <v>#DIV/0!</v>
      </c>
      <c r="AL36" s="54">
        <f t="shared" ref="AI36:AM36" si="44">SUM(AL31:AL35)</f>
        <v>0</v>
      </c>
      <c r="AM36" s="54">
        <f t="shared" si="44"/>
        <v>0</v>
      </c>
      <c r="AN36" s="55" t="e">
        <f>AM36/AL36</f>
        <v>#DIV/0!</v>
      </c>
      <c r="AO36" s="54">
        <f t="shared" ref="AO36:AS36" si="45">SUM(AO31:AO35)</f>
        <v>0</v>
      </c>
      <c r="AP36" s="54">
        <f t="shared" si="45"/>
        <v>0</v>
      </c>
      <c r="AQ36" s="55" t="e">
        <f>AP36/AO36</f>
        <v>#DIV/0!</v>
      </c>
      <c r="AR36" s="54">
        <f t="shared" si="45"/>
        <v>0</v>
      </c>
      <c r="AS36" s="54">
        <f t="shared" si="45"/>
        <v>0</v>
      </c>
      <c r="AT36" s="55" t="e">
        <f>AS36/AR36</f>
        <v>#DIV/0!</v>
      </c>
      <c r="AU36" s="54">
        <f>SUM(AU31:AU35)</f>
        <v>0</v>
      </c>
      <c r="AV36" s="54">
        <f>SUM(AV31:AV35)</f>
        <v>0</v>
      </c>
      <c r="AW36" s="55" t="e">
        <f>AV36/AU36</f>
        <v>#DIV/0!</v>
      </c>
      <c r="AX36" s="13">
        <f t="shared" si="3"/>
        <v>2</v>
      </c>
      <c r="AY36" s="67">
        <f t="shared" si="4"/>
        <v>1</v>
      </c>
      <c r="AZ36" s="68">
        <f t="shared" si="5"/>
        <v>0.5</v>
      </c>
    </row>
    <row r="37" spans="1:52">
      <c r="A37" s="18" t="s">
        <v>52</v>
      </c>
      <c r="B37" s="19">
        <f t="shared" ref="B37:F37" si="46">B30+B36</f>
        <v>0</v>
      </c>
      <c r="C37" s="19">
        <f t="shared" si="46"/>
        <v>0</v>
      </c>
      <c r="D37" s="20" t="e">
        <f>C37/B37</f>
        <v>#DIV/0!</v>
      </c>
      <c r="E37" s="19">
        <f t="shared" si="46"/>
        <v>0</v>
      </c>
      <c r="F37" s="19">
        <f t="shared" si="46"/>
        <v>0</v>
      </c>
      <c r="G37" s="20" t="e">
        <f>F37/E37</f>
        <v>#DIV/0!</v>
      </c>
      <c r="H37" s="19">
        <f>H30+H36</f>
        <v>4</v>
      </c>
      <c r="I37" s="19">
        <f>I30+I36</f>
        <v>3</v>
      </c>
      <c r="J37" s="20">
        <f>I37/H37</f>
        <v>0.75</v>
      </c>
      <c r="K37" s="19">
        <f>K30+K36</f>
        <v>0</v>
      </c>
      <c r="L37" s="19">
        <f>L30+L36</f>
        <v>0</v>
      </c>
      <c r="M37" s="20" t="e">
        <f>L37/K37</f>
        <v>#DIV/0!</v>
      </c>
      <c r="N37" s="19">
        <f t="shared" ref="N37:R37" si="47">N30+N36</f>
        <v>0</v>
      </c>
      <c r="O37" s="19">
        <f t="shared" si="47"/>
        <v>0</v>
      </c>
      <c r="P37" s="20" t="e">
        <f>O37/N37</f>
        <v>#DIV/0!</v>
      </c>
      <c r="Q37" s="19">
        <f t="shared" ref="Q37:U37" si="48">Q30+Q36</f>
        <v>0</v>
      </c>
      <c r="R37" s="19">
        <f t="shared" si="48"/>
        <v>0</v>
      </c>
      <c r="S37" s="20" t="e">
        <f>R37/Q37</f>
        <v>#DIV/0!</v>
      </c>
      <c r="T37" s="19">
        <f t="shared" si="48"/>
        <v>0</v>
      </c>
      <c r="U37" s="19">
        <f t="shared" si="48"/>
        <v>0</v>
      </c>
      <c r="V37" s="20" t="e">
        <f>U37/T37</f>
        <v>#DIV/0!</v>
      </c>
      <c r="W37" s="19">
        <f t="shared" ref="W37:AA37" si="49">W30+W36</f>
        <v>0</v>
      </c>
      <c r="X37" s="19">
        <f t="shared" si="49"/>
        <v>0</v>
      </c>
      <c r="Y37" s="20" t="e">
        <f>X37/W37</f>
        <v>#DIV/0!</v>
      </c>
      <c r="Z37" s="19">
        <f t="shared" si="49"/>
        <v>7</v>
      </c>
      <c r="AA37" s="19">
        <f t="shared" si="49"/>
        <v>6</v>
      </c>
      <c r="AB37" s="20">
        <f t="shared" si="42"/>
        <v>0.857142857142857</v>
      </c>
      <c r="AC37" s="19">
        <f t="shared" ref="AC37:AG37" si="50">AC30+AC36</f>
        <v>0</v>
      </c>
      <c r="AD37" s="19">
        <f t="shared" si="50"/>
        <v>0</v>
      </c>
      <c r="AE37" s="20" t="e">
        <f>AD37/AC37</f>
        <v>#DIV/0!</v>
      </c>
      <c r="AF37" s="19">
        <f t="shared" si="50"/>
        <v>0</v>
      </c>
      <c r="AG37" s="19">
        <f t="shared" si="50"/>
        <v>0</v>
      </c>
      <c r="AH37" s="20" t="e">
        <f>AG37/AF37</f>
        <v>#DIV/0!</v>
      </c>
      <c r="AI37" s="19">
        <f>AI30+AI36</f>
        <v>0</v>
      </c>
      <c r="AJ37" s="19">
        <f>AJ30+AJ36</f>
        <v>0</v>
      </c>
      <c r="AK37" s="20" t="e">
        <f>AJ37/AI37</f>
        <v>#DIV/0!</v>
      </c>
      <c r="AL37" s="19">
        <f t="shared" ref="AI37:AM37" si="51">AL30+AL36</f>
        <v>0</v>
      </c>
      <c r="AM37" s="19">
        <f t="shared" si="51"/>
        <v>0</v>
      </c>
      <c r="AN37" s="20" t="e">
        <f>AM37/AL37</f>
        <v>#DIV/0!</v>
      </c>
      <c r="AO37" s="19">
        <f t="shared" ref="AO37:AS37" si="52">AO30+AO36</f>
        <v>0</v>
      </c>
      <c r="AP37" s="19">
        <f t="shared" si="52"/>
        <v>0</v>
      </c>
      <c r="AQ37" s="20" t="e">
        <f>AP37/AO37</f>
        <v>#DIV/0!</v>
      </c>
      <c r="AR37" s="19">
        <f t="shared" si="52"/>
        <v>0</v>
      </c>
      <c r="AS37" s="19">
        <f t="shared" si="52"/>
        <v>0</v>
      </c>
      <c r="AT37" s="20" t="e">
        <f>AS37/AR37</f>
        <v>#DIV/0!</v>
      </c>
      <c r="AU37" s="19">
        <f>AU30+AU36</f>
        <v>0</v>
      </c>
      <c r="AV37" s="19">
        <f>AV30+AV36</f>
        <v>0</v>
      </c>
      <c r="AW37" s="20" t="e">
        <f>AV37/AU37</f>
        <v>#DIV/0!</v>
      </c>
      <c r="AX37" s="19">
        <f t="shared" si="3"/>
        <v>11</v>
      </c>
      <c r="AY37" s="71">
        <f t="shared" si="4"/>
        <v>9</v>
      </c>
      <c r="AZ37" s="50">
        <f t="shared" si="5"/>
        <v>0.818181818181818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/>
      <c r="I38" s="9"/>
      <c r="J38" s="10" t="e">
        <f>I38/H38</f>
        <v>#DIV/0!</v>
      </c>
      <c r="K38" s="9"/>
      <c r="L38" s="9"/>
      <c r="M38" s="10"/>
      <c r="N38" s="9"/>
      <c r="O38" s="9"/>
      <c r="P38" s="10"/>
      <c r="Q38" s="9"/>
      <c r="R38" s="9"/>
      <c r="S38" s="10"/>
      <c r="T38" s="9"/>
      <c r="U38" s="9"/>
      <c r="V38" s="10"/>
      <c r="W38" s="9"/>
      <c r="X38" s="9"/>
      <c r="Y38" s="10"/>
      <c r="Z38" s="9"/>
      <c r="AA38" s="9"/>
      <c r="AB38" s="10" t="e">
        <f t="shared" si="42"/>
        <v>#DIV/0!</v>
      </c>
      <c r="AC38" s="9"/>
      <c r="AD38" s="9"/>
      <c r="AE38" s="10"/>
      <c r="AF38" s="9"/>
      <c r="AG38" s="9"/>
      <c r="AH38" s="10"/>
      <c r="AI38" s="9"/>
      <c r="AJ38" s="9"/>
      <c r="AK38" s="10"/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65">
        <f t="shared" si="3"/>
        <v>0</v>
      </c>
      <c r="AY38" s="65">
        <f t="shared" si="4"/>
        <v>0</v>
      </c>
      <c r="AZ38" s="30" t="e">
        <f t="shared" si="5"/>
        <v>#DIV/0!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/>
      <c r="I39" s="9"/>
      <c r="J39" s="10" t="e">
        <f>I39/H39</f>
        <v>#DIV/0!</v>
      </c>
      <c r="K39" s="9"/>
      <c r="L39" s="9"/>
      <c r="M39" s="10"/>
      <c r="N39" s="9"/>
      <c r="O39" s="9"/>
      <c r="P39" s="10" t="e">
        <f>O39/N39</f>
        <v>#DIV/0!</v>
      </c>
      <c r="Q39" s="9"/>
      <c r="R39" s="9"/>
      <c r="S39" s="10"/>
      <c r="T39" s="9"/>
      <c r="U39" s="9"/>
      <c r="V39" s="10"/>
      <c r="W39" s="9"/>
      <c r="X39" s="9"/>
      <c r="Y39" s="10"/>
      <c r="Z39" s="9"/>
      <c r="AA39" s="9"/>
      <c r="AB39" s="10"/>
      <c r="AC39" s="9"/>
      <c r="AD39" s="9"/>
      <c r="AE39" s="10"/>
      <c r="AF39" s="9"/>
      <c r="AG39" s="9"/>
      <c r="AH39" s="10"/>
      <c r="AI39" s="9"/>
      <c r="AJ39" s="9"/>
      <c r="AK39" s="10"/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65">
        <f t="shared" si="3"/>
        <v>0</v>
      </c>
      <c r="AY39" s="65">
        <f t="shared" si="4"/>
        <v>0</v>
      </c>
      <c r="AZ39" s="30" t="e">
        <f t="shared" si="5"/>
        <v>#DIV/0!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2</v>
      </c>
      <c r="I40" s="9">
        <v>2</v>
      </c>
      <c r="J40" s="10">
        <f>I40/H40</f>
        <v>1</v>
      </c>
      <c r="K40" s="9"/>
      <c r="L40" s="9"/>
      <c r="M40" s="10"/>
      <c r="N40" s="9"/>
      <c r="O40" s="9"/>
      <c r="P40" s="10" t="e">
        <f>O40/N40</f>
        <v>#DIV/0!</v>
      </c>
      <c r="Q40" s="9"/>
      <c r="R40" s="9"/>
      <c r="S40" s="10"/>
      <c r="T40" s="9"/>
      <c r="U40" s="9"/>
      <c r="V40" s="10"/>
      <c r="W40" s="9"/>
      <c r="X40" s="9"/>
      <c r="Y40" s="10"/>
      <c r="Z40" s="9">
        <v>5</v>
      </c>
      <c r="AA40" s="9">
        <v>2</v>
      </c>
      <c r="AB40" s="10">
        <f t="shared" ref="AB40:AB43" si="53">AA40/Z40</f>
        <v>0.4</v>
      </c>
      <c r="AC40" s="9"/>
      <c r="AD40" s="9"/>
      <c r="AE40" s="10"/>
      <c r="AF40" s="9"/>
      <c r="AG40" s="9"/>
      <c r="AH40" s="10"/>
      <c r="AI40" s="9"/>
      <c r="AJ40" s="9"/>
      <c r="AK40" s="10"/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65">
        <f t="shared" si="3"/>
        <v>7</v>
      </c>
      <c r="AY40" s="65">
        <f t="shared" si="4"/>
        <v>4</v>
      </c>
      <c r="AZ40" s="30">
        <f t="shared" si="5"/>
        <v>0.571428571428571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/>
      <c r="AA41" s="9"/>
      <c r="AB41" s="10" t="e">
        <f t="shared" si="53"/>
        <v>#DIV/0!</v>
      </c>
      <c r="AC41" s="9"/>
      <c r="AD41" s="9"/>
      <c r="AE41" s="10"/>
      <c r="AF41" s="9"/>
      <c r="AG41" s="9"/>
      <c r="AH41" s="10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65">
        <f t="shared" si="3"/>
        <v>0</v>
      </c>
      <c r="AY41" s="65">
        <f t="shared" si="4"/>
        <v>0</v>
      </c>
      <c r="AZ41" s="30" t="e">
        <f t="shared" si="5"/>
        <v>#DIV/0!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>
        <v>4</v>
      </c>
      <c r="AA42" s="9">
        <v>2</v>
      </c>
      <c r="AB42" s="10">
        <f t="shared" si="53"/>
        <v>0.5</v>
      </c>
      <c r="AC42" s="9"/>
      <c r="AD42" s="9"/>
      <c r="AE42" s="10"/>
      <c r="AF42" s="9"/>
      <c r="AG42" s="9"/>
      <c r="AH42" s="10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65">
        <f t="shared" si="3"/>
        <v>4</v>
      </c>
      <c r="AY42" s="65">
        <f t="shared" si="4"/>
        <v>2</v>
      </c>
      <c r="AZ42" s="30">
        <f t="shared" si="5"/>
        <v>0.5</v>
      </c>
    </row>
    <row r="43" spans="1:52">
      <c r="A43" s="53" t="s">
        <v>58</v>
      </c>
      <c r="B43" s="54">
        <f>SUM(B38:B42)</f>
        <v>0</v>
      </c>
      <c r="C43" s="54">
        <f t="shared" ref="C43:F43" si="54">SUM(C38:C42)</f>
        <v>0</v>
      </c>
      <c r="D43" s="55" t="e">
        <f>C43/B43</f>
        <v>#DIV/0!</v>
      </c>
      <c r="E43" s="54">
        <f t="shared" si="54"/>
        <v>0</v>
      </c>
      <c r="F43" s="54">
        <f t="shared" si="54"/>
        <v>0</v>
      </c>
      <c r="G43" s="55" t="e">
        <f>F43/E43</f>
        <v>#DIV/0!</v>
      </c>
      <c r="H43" s="54">
        <f>SUM(H38:H42)</f>
        <v>2</v>
      </c>
      <c r="I43" s="54">
        <f>SUM(I38:I42)</f>
        <v>2</v>
      </c>
      <c r="J43" s="55">
        <f>I43/H43</f>
        <v>1</v>
      </c>
      <c r="K43" s="54">
        <f>SUM(K38:K42)</f>
        <v>0</v>
      </c>
      <c r="L43" s="54">
        <f>SUM(L38:L42)</f>
        <v>0</v>
      </c>
      <c r="M43" s="55" t="e">
        <f>L43/K43</f>
        <v>#DIV/0!</v>
      </c>
      <c r="N43" s="54">
        <f t="shared" ref="N43:R43" si="55">SUM(N38:N42)</f>
        <v>0</v>
      </c>
      <c r="O43" s="54">
        <f t="shared" si="55"/>
        <v>0</v>
      </c>
      <c r="P43" s="55" t="e">
        <f>O43/N43</f>
        <v>#DIV/0!</v>
      </c>
      <c r="Q43" s="54">
        <f t="shared" ref="Q43:U43" si="56">SUM(Q38:Q42)</f>
        <v>0</v>
      </c>
      <c r="R43" s="54">
        <f t="shared" si="56"/>
        <v>0</v>
      </c>
      <c r="S43" s="55" t="e">
        <f>R43/Q43</f>
        <v>#DIV/0!</v>
      </c>
      <c r="T43" s="54">
        <f t="shared" si="56"/>
        <v>0</v>
      </c>
      <c r="U43" s="54">
        <f t="shared" si="56"/>
        <v>0</v>
      </c>
      <c r="V43" s="55" t="e">
        <f>U43/T43</f>
        <v>#DIV/0!</v>
      </c>
      <c r="W43" s="54">
        <f t="shared" ref="W43:AA43" si="57">SUM(W38:W42)</f>
        <v>0</v>
      </c>
      <c r="X43" s="54">
        <f t="shared" si="57"/>
        <v>0</v>
      </c>
      <c r="Y43" s="55" t="e">
        <f>X43/W43</f>
        <v>#DIV/0!</v>
      </c>
      <c r="Z43" s="54">
        <f t="shared" si="57"/>
        <v>9</v>
      </c>
      <c r="AA43" s="54">
        <f t="shared" si="57"/>
        <v>4</v>
      </c>
      <c r="AB43" s="55">
        <f t="shared" si="53"/>
        <v>0.444444444444444</v>
      </c>
      <c r="AC43" s="54">
        <f t="shared" ref="AC43:AG43" si="58">SUM(AC38:AC42)</f>
        <v>0</v>
      </c>
      <c r="AD43" s="54">
        <f t="shared" si="58"/>
        <v>0</v>
      </c>
      <c r="AE43" s="55" t="e">
        <f>AD43/AC43</f>
        <v>#DIV/0!</v>
      </c>
      <c r="AF43" s="54">
        <f t="shared" si="58"/>
        <v>0</v>
      </c>
      <c r="AG43" s="54">
        <f t="shared" si="58"/>
        <v>0</v>
      </c>
      <c r="AH43" s="55" t="e">
        <f>AG43/AF43</f>
        <v>#DIV/0!</v>
      </c>
      <c r="AI43" s="54">
        <f>SUM(AI38:AI42)</f>
        <v>0</v>
      </c>
      <c r="AJ43" s="54">
        <f>SUM(AJ38:AJ42)</f>
        <v>0</v>
      </c>
      <c r="AK43" s="55" t="e">
        <f>AJ43/AI43</f>
        <v>#DIV/0!</v>
      </c>
      <c r="AL43" s="54">
        <f t="shared" ref="AI43:AM43" si="59">SUM(AL38:AL42)</f>
        <v>0</v>
      </c>
      <c r="AM43" s="54">
        <f t="shared" si="59"/>
        <v>0</v>
      </c>
      <c r="AN43" s="55" t="e">
        <f>AM43/AL43</f>
        <v>#DIV/0!</v>
      </c>
      <c r="AO43" s="54">
        <f t="shared" ref="AO43:AS43" si="60">SUM(AO38:AO42)</f>
        <v>0</v>
      </c>
      <c r="AP43" s="54">
        <f t="shared" si="60"/>
        <v>0</v>
      </c>
      <c r="AQ43" s="55" t="e">
        <f>AP43/AO43</f>
        <v>#DIV/0!</v>
      </c>
      <c r="AR43" s="54">
        <f t="shared" si="60"/>
        <v>0</v>
      </c>
      <c r="AS43" s="54">
        <f t="shared" si="60"/>
        <v>0</v>
      </c>
      <c r="AT43" s="55" t="e">
        <f>AS43/AR43</f>
        <v>#DIV/0!</v>
      </c>
      <c r="AU43" s="54">
        <f>SUM(AU38:AU42)</f>
        <v>0</v>
      </c>
      <c r="AV43" s="54">
        <f>SUM(AV38:AV42)</f>
        <v>0</v>
      </c>
      <c r="AW43" s="55" t="e">
        <f>AV43/AU43</f>
        <v>#DIV/0!</v>
      </c>
      <c r="AX43" s="13">
        <f t="shared" si="3"/>
        <v>11</v>
      </c>
      <c r="AY43" s="67">
        <f t="shared" si="4"/>
        <v>6</v>
      </c>
      <c r="AZ43" s="68">
        <f t="shared" si="5"/>
        <v>0.545454545454545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/>
      <c r="AA44" s="9"/>
      <c r="AB44" s="10"/>
      <c r="AC44" s="9"/>
      <c r="AD44" s="9"/>
      <c r="AE44" s="10"/>
      <c r="AF44" s="9"/>
      <c r="AG44" s="9"/>
      <c r="AH44" s="10"/>
      <c r="AI44" s="9"/>
      <c r="AJ44" s="9"/>
      <c r="AK44" s="10"/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65">
        <f t="shared" si="3"/>
        <v>0</v>
      </c>
      <c r="AY44" s="65">
        <f t="shared" si="4"/>
        <v>0</v>
      </c>
      <c r="AZ44" s="30" t="e">
        <f t="shared" si="5"/>
        <v>#DIV/0!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/>
      <c r="I45" s="9"/>
      <c r="J45" s="10" t="e">
        <f>I45/H45</f>
        <v>#DIV/0!</v>
      </c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/>
      <c r="AA45" s="9"/>
      <c r="AB45" s="10"/>
      <c r="AC45" s="9"/>
      <c r="AD45" s="9"/>
      <c r="AE45" s="10"/>
      <c r="AF45" s="9"/>
      <c r="AG45" s="9"/>
      <c r="AH45" s="10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65">
        <f t="shared" si="3"/>
        <v>0</v>
      </c>
      <c r="AY45" s="65">
        <f t="shared" si="4"/>
        <v>0</v>
      </c>
      <c r="AZ45" s="30" t="e">
        <f t="shared" si="5"/>
        <v>#DIV/0!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3</v>
      </c>
      <c r="I46" s="9">
        <v>1</v>
      </c>
      <c r="J46" s="10">
        <f>I46/H46</f>
        <v>0.333333333333333</v>
      </c>
      <c r="K46" s="9"/>
      <c r="L46" s="9"/>
      <c r="M46" s="10"/>
      <c r="N46" s="9"/>
      <c r="O46" s="9"/>
      <c r="P46" s="10"/>
      <c r="Q46" s="9"/>
      <c r="R46" s="9"/>
      <c r="S46" s="10"/>
      <c r="T46" s="9"/>
      <c r="U46" s="9"/>
      <c r="V46" s="10"/>
      <c r="W46" s="9"/>
      <c r="X46" s="9"/>
      <c r="Y46" s="10"/>
      <c r="Z46" s="9">
        <v>1</v>
      </c>
      <c r="AA46" s="9">
        <v>1</v>
      </c>
      <c r="AB46" s="10">
        <f t="shared" ref="AB46:AB52" si="61">AA46/Z46</f>
        <v>1</v>
      </c>
      <c r="AC46" s="9"/>
      <c r="AD46" s="9"/>
      <c r="AE46" s="10"/>
      <c r="AF46" s="9"/>
      <c r="AG46" s="9"/>
      <c r="AH46" s="10"/>
      <c r="AI46" s="9"/>
      <c r="AJ46" s="9"/>
      <c r="AK46" s="10"/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65">
        <f t="shared" si="3"/>
        <v>4</v>
      </c>
      <c r="AY46" s="65">
        <f t="shared" si="4"/>
        <v>2</v>
      </c>
      <c r="AZ46" s="30">
        <f t="shared" si="5"/>
        <v>0.5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/>
      <c r="AA47" s="9"/>
      <c r="AB47" s="10"/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65">
        <f t="shared" si="3"/>
        <v>0</v>
      </c>
      <c r="AY47" s="65">
        <f t="shared" si="4"/>
        <v>0</v>
      </c>
      <c r="AZ47" s="30" t="e">
        <f t="shared" si="5"/>
        <v>#DIV/0!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/>
      <c r="AA48" s="9"/>
      <c r="AB48" s="10"/>
      <c r="AC48" s="9"/>
      <c r="AD48" s="9"/>
      <c r="AE48" s="10"/>
      <c r="AF48" s="9"/>
      <c r="AG48" s="9"/>
      <c r="AH48" s="10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65">
        <f t="shared" si="3"/>
        <v>0</v>
      </c>
      <c r="AY48" s="65">
        <f t="shared" si="4"/>
        <v>0</v>
      </c>
      <c r="AZ48" s="30" t="e">
        <f t="shared" si="5"/>
        <v>#DIV/0!</v>
      </c>
    </row>
    <row r="49" spans="1:52">
      <c r="A49" s="12" t="s">
        <v>64</v>
      </c>
      <c r="B49" s="13">
        <f t="shared" ref="B49:F49" si="62">SUM(B44:B48)</f>
        <v>0</v>
      </c>
      <c r="C49" s="13">
        <f t="shared" si="62"/>
        <v>0</v>
      </c>
      <c r="D49" s="14" t="e">
        <f>C49/B49</f>
        <v>#DIV/0!</v>
      </c>
      <c r="E49" s="13">
        <f t="shared" si="62"/>
        <v>0</v>
      </c>
      <c r="F49" s="13">
        <f t="shared" si="62"/>
        <v>0</v>
      </c>
      <c r="G49" s="14" t="e">
        <f>F49/E49</f>
        <v>#DIV/0!</v>
      </c>
      <c r="H49" s="13">
        <f>SUM(H44:H48)</f>
        <v>3</v>
      </c>
      <c r="I49" s="13">
        <f>SUM(I44:I48)</f>
        <v>1</v>
      </c>
      <c r="J49" s="14">
        <f>I49/H49</f>
        <v>0.333333333333333</v>
      </c>
      <c r="K49" s="13">
        <f>SUM(K44:K48)</f>
        <v>0</v>
      </c>
      <c r="L49" s="13">
        <f t="shared" ref="L49:R49" si="63">SUM(L44:L48)</f>
        <v>0</v>
      </c>
      <c r="M49" s="14" t="e">
        <f>L49/K49</f>
        <v>#DIV/0!</v>
      </c>
      <c r="N49" s="13">
        <f t="shared" si="63"/>
        <v>0</v>
      </c>
      <c r="O49" s="13">
        <f t="shared" si="63"/>
        <v>0</v>
      </c>
      <c r="P49" s="14" t="e">
        <f>O49/N49</f>
        <v>#DIV/0!</v>
      </c>
      <c r="Q49" s="13">
        <f t="shared" si="63"/>
        <v>0</v>
      </c>
      <c r="R49" s="13">
        <f t="shared" si="63"/>
        <v>0</v>
      </c>
      <c r="S49" s="14" t="e">
        <f t="shared" ref="S49:S52" si="64">R49/Q49</f>
        <v>#DIV/0!</v>
      </c>
      <c r="T49" s="13">
        <f t="shared" ref="T49:X49" si="65">SUM(T44:T48)</f>
        <v>0</v>
      </c>
      <c r="U49" s="13">
        <f t="shared" si="65"/>
        <v>0</v>
      </c>
      <c r="V49" s="14" t="e">
        <f t="shared" ref="V49:V52" si="66">U49/T49</f>
        <v>#DIV/0!</v>
      </c>
      <c r="W49" s="13">
        <f t="shared" si="65"/>
        <v>0</v>
      </c>
      <c r="X49" s="13">
        <f t="shared" si="65"/>
        <v>0</v>
      </c>
      <c r="Y49" s="14" t="e">
        <f t="shared" ref="Y49:Y52" si="67">X49/W49</f>
        <v>#DIV/0!</v>
      </c>
      <c r="Z49" s="13">
        <f t="shared" ref="Z49:AD49" si="68">SUM(Z44:Z48)</f>
        <v>1</v>
      </c>
      <c r="AA49" s="13">
        <f t="shared" si="68"/>
        <v>1</v>
      </c>
      <c r="AB49" s="14">
        <f t="shared" si="61"/>
        <v>1</v>
      </c>
      <c r="AC49" s="13">
        <f t="shared" si="68"/>
        <v>0</v>
      </c>
      <c r="AD49" s="13">
        <f t="shared" si="68"/>
        <v>0</v>
      </c>
      <c r="AE49" s="14" t="e">
        <f t="shared" ref="AE49:AE52" si="69">AD49/AC49</f>
        <v>#DIV/0!</v>
      </c>
      <c r="AF49" s="13">
        <f t="shared" ref="AF49:AJ49" si="70">SUM(AF44:AF48)</f>
        <v>0</v>
      </c>
      <c r="AG49" s="13">
        <f t="shared" si="70"/>
        <v>0</v>
      </c>
      <c r="AH49" s="14" t="e">
        <f t="shared" ref="AH49:AH52" si="71">AG49/AF49</f>
        <v>#DIV/0!</v>
      </c>
      <c r="AI49" s="13">
        <f t="shared" si="70"/>
        <v>0</v>
      </c>
      <c r="AJ49" s="13">
        <f t="shared" si="70"/>
        <v>0</v>
      </c>
      <c r="AK49" s="14" t="e">
        <f t="shared" ref="AK49:AK52" si="72">AJ49/AI49</f>
        <v>#DIV/0!</v>
      </c>
      <c r="AL49" s="13">
        <f t="shared" ref="AI49:AM49" si="73">SUM(AL44:AL48)</f>
        <v>0</v>
      </c>
      <c r="AM49" s="13">
        <f t="shared" si="73"/>
        <v>0</v>
      </c>
      <c r="AN49" s="14" t="e">
        <f t="shared" ref="AN49:AN52" si="74">AM49/AL49</f>
        <v>#DIV/0!</v>
      </c>
      <c r="AO49" s="13">
        <f t="shared" ref="AO49:AS49" si="75">SUM(AO44:AO48)</f>
        <v>0</v>
      </c>
      <c r="AP49" s="13">
        <f t="shared" si="75"/>
        <v>0</v>
      </c>
      <c r="AQ49" s="14" t="e">
        <f t="shared" ref="AQ49:AQ52" si="76">AP49/AO49</f>
        <v>#DIV/0!</v>
      </c>
      <c r="AR49" s="13">
        <f t="shared" si="75"/>
        <v>0</v>
      </c>
      <c r="AS49" s="13">
        <f t="shared" si="75"/>
        <v>0</v>
      </c>
      <c r="AT49" s="14" t="e">
        <f t="shared" ref="AT49:AT52" si="77">AS49/AR49</f>
        <v>#DIV/0!</v>
      </c>
      <c r="AU49" s="13">
        <f>SUM(AU44:AU48)</f>
        <v>0</v>
      </c>
      <c r="AV49" s="13">
        <f>SUM(AV44:AV48)</f>
        <v>0</v>
      </c>
      <c r="AW49" s="14" t="e">
        <f t="shared" ref="AW49:AW52" si="78">AV49/AU49</f>
        <v>#DIV/0!</v>
      </c>
      <c r="AX49" s="13">
        <f t="shared" si="3"/>
        <v>4</v>
      </c>
      <c r="AY49" s="67">
        <f t="shared" si="4"/>
        <v>2</v>
      </c>
      <c r="AZ49" s="68">
        <f t="shared" si="5"/>
        <v>0.5</v>
      </c>
    </row>
    <row r="50" spans="1:52">
      <c r="A50" s="18" t="s">
        <v>65</v>
      </c>
      <c r="B50" s="19">
        <f t="shared" ref="B50:F50" si="79">B43+B49</f>
        <v>0</v>
      </c>
      <c r="C50" s="19">
        <f t="shared" si="79"/>
        <v>0</v>
      </c>
      <c r="D50" s="20" t="e">
        <f t="shared" ref="D50:D52" si="80">C50/B50</f>
        <v>#DIV/0!</v>
      </c>
      <c r="E50" s="19">
        <f t="shared" si="79"/>
        <v>0</v>
      </c>
      <c r="F50" s="19">
        <f t="shared" si="79"/>
        <v>0</v>
      </c>
      <c r="G50" s="20" t="e">
        <f>F50/E50</f>
        <v>#DIV/0!</v>
      </c>
      <c r="H50" s="19">
        <f>H43+H49</f>
        <v>5</v>
      </c>
      <c r="I50" s="19">
        <f>I43+I49</f>
        <v>3</v>
      </c>
      <c r="J50" s="20">
        <f t="shared" ref="J50:J52" si="81">I50/H50</f>
        <v>0.6</v>
      </c>
      <c r="K50" s="19">
        <f>K43+K49</f>
        <v>0</v>
      </c>
      <c r="L50" s="19">
        <f>L43+L49</f>
        <v>0</v>
      </c>
      <c r="M50" s="20" t="e">
        <f>L50/K50</f>
        <v>#DIV/0!</v>
      </c>
      <c r="N50" s="19">
        <f t="shared" ref="N50:R50" si="82">N43+N49</f>
        <v>0</v>
      </c>
      <c r="O50" s="19">
        <f t="shared" si="82"/>
        <v>0</v>
      </c>
      <c r="P50" s="20" t="e">
        <f t="shared" ref="P50:P52" si="83">O50/N50</f>
        <v>#DIV/0!</v>
      </c>
      <c r="Q50" s="19">
        <f t="shared" ref="Q50:U50" si="84">Q43+Q49</f>
        <v>0</v>
      </c>
      <c r="R50" s="19">
        <f t="shared" si="84"/>
        <v>0</v>
      </c>
      <c r="S50" s="20" t="e">
        <f t="shared" si="64"/>
        <v>#DIV/0!</v>
      </c>
      <c r="T50" s="19">
        <f t="shared" si="84"/>
        <v>0</v>
      </c>
      <c r="U50" s="19">
        <f t="shared" si="84"/>
        <v>0</v>
      </c>
      <c r="V50" s="20" t="e">
        <f t="shared" si="66"/>
        <v>#DIV/0!</v>
      </c>
      <c r="W50" s="19">
        <f t="shared" ref="W50:AA50" si="85">W43+W49</f>
        <v>0</v>
      </c>
      <c r="X50" s="19">
        <f t="shared" si="85"/>
        <v>0</v>
      </c>
      <c r="Y50" s="20" t="e">
        <f t="shared" si="67"/>
        <v>#DIV/0!</v>
      </c>
      <c r="Z50" s="19">
        <f t="shared" si="85"/>
        <v>10</v>
      </c>
      <c r="AA50" s="19">
        <f t="shared" si="85"/>
        <v>5</v>
      </c>
      <c r="AB50" s="20">
        <f t="shared" si="61"/>
        <v>0.5</v>
      </c>
      <c r="AC50" s="19">
        <f t="shared" ref="AC50:AG50" si="86">AC43+AC49</f>
        <v>0</v>
      </c>
      <c r="AD50" s="19">
        <f t="shared" si="86"/>
        <v>0</v>
      </c>
      <c r="AE50" s="20" t="e">
        <f t="shared" si="69"/>
        <v>#DIV/0!</v>
      </c>
      <c r="AF50" s="19">
        <f t="shared" si="86"/>
        <v>0</v>
      </c>
      <c r="AG50" s="19">
        <f t="shared" si="86"/>
        <v>0</v>
      </c>
      <c r="AH50" s="20" t="e">
        <f t="shared" si="71"/>
        <v>#DIV/0!</v>
      </c>
      <c r="AI50" s="19">
        <f>AI43+AI49</f>
        <v>0</v>
      </c>
      <c r="AJ50" s="19">
        <f>AJ43+AJ49</f>
        <v>0</v>
      </c>
      <c r="AK50" s="20" t="e">
        <f t="shared" si="72"/>
        <v>#DIV/0!</v>
      </c>
      <c r="AL50" s="19">
        <f t="shared" ref="AI50:AM50" si="87">AL43+AL49</f>
        <v>0</v>
      </c>
      <c r="AM50" s="19">
        <f t="shared" si="87"/>
        <v>0</v>
      </c>
      <c r="AN50" s="20" t="e">
        <f t="shared" si="74"/>
        <v>#DIV/0!</v>
      </c>
      <c r="AO50" s="19">
        <f t="shared" ref="AO50:AS50" si="88">AO43+AO49</f>
        <v>0</v>
      </c>
      <c r="AP50" s="19">
        <f t="shared" si="88"/>
        <v>0</v>
      </c>
      <c r="AQ50" s="20" t="e">
        <f t="shared" si="76"/>
        <v>#DIV/0!</v>
      </c>
      <c r="AR50" s="19">
        <f t="shared" si="88"/>
        <v>0</v>
      </c>
      <c r="AS50" s="19">
        <f t="shared" si="88"/>
        <v>0</v>
      </c>
      <c r="AT50" s="20" t="e">
        <f t="shared" si="77"/>
        <v>#DIV/0!</v>
      </c>
      <c r="AU50" s="19">
        <f>AU43+AU49</f>
        <v>0</v>
      </c>
      <c r="AV50" s="19">
        <f>AV43+AV49</f>
        <v>0</v>
      </c>
      <c r="AW50" s="20" t="e">
        <f t="shared" si="78"/>
        <v>#DIV/0!</v>
      </c>
      <c r="AX50" s="19">
        <f t="shared" si="3"/>
        <v>15</v>
      </c>
      <c r="AY50" s="71">
        <f t="shared" si="4"/>
        <v>8</v>
      </c>
      <c r="AZ50" s="50">
        <f t="shared" si="5"/>
        <v>0.533333333333333</v>
      </c>
    </row>
    <row r="51" customHeight="1" spans="1:52">
      <c r="A51" s="15" t="s">
        <v>66</v>
      </c>
      <c r="B51" s="16">
        <f t="shared" ref="B51:F51" si="89">B37+B50</f>
        <v>0</v>
      </c>
      <c r="C51" s="16">
        <f t="shared" si="89"/>
        <v>0</v>
      </c>
      <c r="D51" s="17" t="e">
        <f t="shared" si="80"/>
        <v>#DIV/0!</v>
      </c>
      <c r="E51" s="16">
        <f t="shared" si="89"/>
        <v>0</v>
      </c>
      <c r="F51" s="16">
        <f t="shared" si="89"/>
        <v>0</v>
      </c>
      <c r="G51" s="17" t="e">
        <f>F51/E51</f>
        <v>#DIV/0!</v>
      </c>
      <c r="H51" s="16">
        <f>H37+H50</f>
        <v>9</v>
      </c>
      <c r="I51" s="16">
        <f>I37+I50</f>
        <v>6</v>
      </c>
      <c r="J51" s="17">
        <f t="shared" si="81"/>
        <v>0.666666666666667</v>
      </c>
      <c r="K51" s="16">
        <f>K37+K50</f>
        <v>0</v>
      </c>
      <c r="L51" s="16">
        <f>L37+L50</f>
        <v>0</v>
      </c>
      <c r="M51" s="17" t="e">
        <f>L51/K51</f>
        <v>#DIV/0!</v>
      </c>
      <c r="N51" s="16">
        <f t="shared" ref="N51:R51" si="90">N37+N50</f>
        <v>0</v>
      </c>
      <c r="O51" s="16">
        <f t="shared" si="90"/>
        <v>0</v>
      </c>
      <c r="P51" s="17" t="e">
        <f t="shared" si="83"/>
        <v>#DIV/0!</v>
      </c>
      <c r="Q51" s="16">
        <f t="shared" ref="Q51:U51" si="91">Q37+Q50</f>
        <v>0</v>
      </c>
      <c r="R51" s="16">
        <f t="shared" si="91"/>
        <v>0</v>
      </c>
      <c r="S51" s="17" t="e">
        <f t="shared" si="64"/>
        <v>#DIV/0!</v>
      </c>
      <c r="T51" s="16">
        <f t="shared" si="91"/>
        <v>0</v>
      </c>
      <c r="U51" s="16">
        <f t="shared" si="91"/>
        <v>0</v>
      </c>
      <c r="V51" s="17" t="e">
        <f t="shared" si="66"/>
        <v>#DIV/0!</v>
      </c>
      <c r="W51" s="16">
        <f t="shared" ref="W51:AA51" si="92">W37+W50</f>
        <v>0</v>
      </c>
      <c r="X51" s="16">
        <f t="shared" si="92"/>
        <v>0</v>
      </c>
      <c r="Y51" s="17" t="e">
        <f t="shared" si="67"/>
        <v>#DIV/0!</v>
      </c>
      <c r="Z51" s="16">
        <f t="shared" si="92"/>
        <v>17</v>
      </c>
      <c r="AA51" s="16">
        <f t="shared" si="92"/>
        <v>11</v>
      </c>
      <c r="AB51" s="17">
        <f t="shared" si="61"/>
        <v>0.647058823529412</v>
      </c>
      <c r="AC51" s="16">
        <f t="shared" ref="AC51:AG51" si="93">AC37+AC50</f>
        <v>0</v>
      </c>
      <c r="AD51" s="16">
        <f t="shared" si="93"/>
        <v>0</v>
      </c>
      <c r="AE51" s="17" t="e">
        <f t="shared" si="69"/>
        <v>#DIV/0!</v>
      </c>
      <c r="AF51" s="16">
        <f t="shared" si="93"/>
        <v>0</v>
      </c>
      <c r="AG51" s="16">
        <f t="shared" si="93"/>
        <v>0</v>
      </c>
      <c r="AH51" s="17" t="e">
        <f t="shared" si="71"/>
        <v>#DIV/0!</v>
      </c>
      <c r="AI51" s="16">
        <f>AI37+AI50</f>
        <v>0</v>
      </c>
      <c r="AJ51" s="16">
        <f>AJ37+AJ50</f>
        <v>0</v>
      </c>
      <c r="AK51" s="17" t="e">
        <f t="shared" si="72"/>
        <v>#DIV/0!</v>
      </c>
      <c r="AL51" s="16">
        <f t="shared" ref="AI51:AM51" si="94">AL37+AL50</f>
        <v>0</v>
      </c>
      <c r="AM51" s="16">
        <f t="shared" si="94"/>
        <v>0</v>
      </c>
      <c r="AN51" s="17" t="e">
        <f t="shared" si="74"/>
        <v>#DIV/0!</v>
      </c>
      <c r="AO51" s="16">
        <f t="shared" ref="AO51:AS51" si="95">AO37+AO50</f>
        <v>0</v>
      </c>
      <c r="AP51" s="16">
        <f t="shared" si="95"/>
        <v>0</v>
      </c>
      <c r="AQ51" s="17" t="e">
        <f t="shared" si="76"/>
        <v>#DIV/0!</v>
      </c>
      <c r="AR51" s="16">
        <f t="shared" si="95"/>
        <v>0</v>
      </c>
      <c r="AS51" s="16">
        <f t="shared" si="95"/>
        <v>0</v>
      </c>
      <c r="AT51" s="17" t="e">
        <f t="shared" si="77"/>
        <v>#DIV/0!</v>
      </c>
      <c r="AU51" s="16">
        <f>AU37+AU50</f>
        <v>0</v>
      </c>
      <c r="AV51" s="16">
        <f>AV37+AV50</f>
        <v>0</v>
      </c>
      <c r="AW51" s="17" t="e">
        <f t="shared" si="78"/>
        <v>#DIV/0!</v>
      </c>
      <c r="AX51" s="16">
        <f t="shared" si="3"/>
        <v>26</v>
      </c>
      <c r="AY51" s="70">
        <f t="shared" si="4"/>
        <v>17</v>
      </c>
      <c r="AZ51" s="47">
        <f t="shared" si="5"/>
        <v>0.653846153846154</v>
      </c>
    </row>
    <row r="52" customHeight="1" spans="1:52">
      <c r="A52" s="21" t="s">
        <v>67</v>
      </c>
      <c r="B52" s="22">
        <f t="shared" ref="B52:F52" si="96">B24+B51</f>
        <v>141</v>
      </c>
      <c r="C52" s="22">
        <f t="shared" si="96"/>
        <v>121</v>
      </c>
      <c r="D52" s="23">
        <f t="shared" si="80"/>
        <v>0.858156028368794</v>
      </c>
      <c r="E52" s="22">
        <f t="shared" si="96"/>
        <v>15</v>
      </c>
      <c r="F52" s="22">
        <f t="shared" si="96"/>
        <v>14</v>
      </c>
      <c r="G52" s="23">
        <f>F52/E52</f>
        <v>0.933333333333333</v>
      </c>
      <c r="H52" s="22">
        <f>H24+H51</f>
        <v>127</v>
      </c>
      <c r="I52" s="22">
        <f>I24+I51</f>
        <v>114</v>
      </c>
      <c r="J52" s="23">
        <f t="shared" si="81"/>
        <v>0.897637795275591</v>
      </c>
      <c r="K52" s="22">
        <f>K24+K51</f>
        <v>0</v>
      </c>
      <c r="L52" s="22">
        <f t="shared" ref="L52:R52" si="97">L24+L51</f>
        <v>0</v>
      </c>
      <c r="M52" s="23" t="e">
        <f>L52/K52</f>
        <v>#DIV/0!</v>
      </c>
      <c r="N52" s="22">
        <f t="shared" si="97"/>
        <v>68</v>
      </c>
      <c r="O52" s="22">
        <f t="shared" si="97"/>
        <v>44</v>
      </c>
      <c r="P52" s="23">
        <f t="shared" si="83"/>
        <v>0.647058823529412</v>
      </c>
      <c r="Q52" s="22">
        <f t="shared" si="97"/>
        <v>46</v>
      </c>
      <c r="R52" s="22">
        <f t="shared" si="97"/>
        <v>33</v>
      </c>
      <c r="S52" s="23">
        <f t="shared" si="64"/>
        <v>0.717391304347826</v>
      </c>
      <c r="T52" s="22">
        <f t="shared" ref="T52:X52" si="98">T24+T51</f>
        <v>0</v>
      </c>
      <c r="U52" s="22">
        <f t="shared" si="98"/>
        <v>0</v>
      </c>
      <c r="V52" s="23" t="e">
        <f t="shared" si="66"/>
        <v>#DIV/0!</v>
      </c>
      <c r="W52" s="22">
        <f t="shared" si="98"/>
        <v>221</v>
      </c>
      <c r="X52" s="22">
        <f t="shared" si="98"/>
        <v>171</v>
      </c>
      <c r="Y52" s="23">
        <f t="shared" si="67"/>
        <v>0.773755656108597</v>
      </c>
      <c r="Z52" s="22">
        <f t="shared" ref="Z52:AD52" si="99">Z24+Z51</f>
        <v>17</v>
      </c>
      <c r="AA52" s="22">
        <f t="shared" si="99"/>
        <v>11</v>
      </c>
      <c r="AB52" s="23">
        <f t="shared" si="61"/>
        <v>0.647058823529412</v>
      </c>
      <c r="AC52" s="22">
        <f t="shared" si="99"/>
        <v>0</v>
      </c>
      <c r="AD52" s="22">
        <f t="shared" si="99"/>
        <v>0</v>
      </c>
      <c r="AE52" s="23" t="e">
        <f t="shared" si="69"/>
        <v>#DIV/0!</v>
      </c>
      <c r="AF52" s="22">
        <f t="shared" ref="AF52:AJ52" si="100">AF24+AF51</f>
        <v>112</v>
      </c>
      <c r="AG52" s="22">
        <f t="shared" si="100"/>
        <v>75</v>
      </c>
      <c r="AH52" s="23">
        <f t="shared" si="71"/>
        <v>0.669642857142857</v>
      </c>
      <c r="AI52" s="22">
        <f t="shared" si="100"/>
        <v>5</v>
      </c>
      <c r="AJ52" s="22">
        <f t="shared" si="100"/>
        <v>3</v>
      </c>
      <c r="AK52" s="23">
        <f t="shared" si="72"/>
        <v>0.6</v>
      </c>
      <c r="AL52" s="22">
        <f t="shared" ref="AI52:AM52" si="101">AL24+AL51</f>
        <v>0</v>
      </c>
      <c r="AM52" s="22">
        <f t="shared" si="101"/>
        <v>0</v>
      </c>
      <c r="AN52" s="23" t="e">
        <f t="shared" si="74"/>
        <v>#DIV/0!</v>
      </c>
      <c r="AO52" s="22">
        <f t="shared" ref="AO52:AS52" si="102">AO24+AO51</f>
        <v>0</v>
      </c>
      <c r="AP52" s="22">
        <f t="shared" si="102"/>
        <v>0</v>
      </c>
      <c r="AQ52" s="23" t="e">
        <f t="shared" si="76"/>
        <v>#DIV/0!</v>
      </c>
      <c r="AR52" s="22">
        <f t="shared" si="102"/>
        <v>0</v>
      </c>
      <c r="AS52" s="22">
        <f t="shared" si="102"/>
        <v>0</v>
      </c>
      <c r="AT52" s="23" t="e">
        <f t="shared" si="77"/>
        <v>#DIV/0!</v>
      </c>
      <c r="AU52" s="22">
        <f>AU24+AU51</f>
        <v>0</v>
      </c>
      <c r="AV52" s="22">
        <f>AV24+AV51</f>
        <v>0</v>
      </c>
      <c r="AW52" s="23" t="e">
        <f t="shared" si="78"/>
        <v>#DIV/0!</v>
      </c>
      <c r="AX52" s="22">
        <f t="shared" si="3"/>
        <v>752</v>
      </c>
      <c r="AY52" s="72">
        <f t="shared" si="4"/>
        <v>586</v>
      </c>
      <c r="AZ52" s="73">
        <f t="shared" si="5"/>
        <v>0.779255319148936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B22" activePane="bottomRight" state="frozen"/>
      <selection/>
      <selection pane="topRight"/>
      <selection pane="bottomLeft"/>
      <selection pane="bottomRight" activeCell="A53" sqref="A53:AZ53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70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11</v>
      </c>
      <c r="U2" s="7"/>
      <c r="V2" s="31"/>
      <c r="W2" s="7" t="s">
        <v>8</v>
      </c>
      <c r="X2" s="7"/>
      <c r="Y2" s="31"/>
      <c r="Z2" s="7" t="s">
        <v>9</v>
      </c>
      <c r="AA2" s="7"/>
      <c r="AB2" s="31"/>
      <c r="AC2" s="7" t="s">
        <v>10</v>
      </c>
      <c r="AD2" s="7"/>
      <c r="AE2" s="31"/>
      <c r="AF2" s="7" t="s">
        <v>12</v>
      </c>
      <c r="AG2" s="7"/>
      <c r="AH2" s="7"/>
      <c r="AI2" s="27" t="s">
        <v>13</v>
      </c>
      <c r="AJ2" s="27"/>
      <c r="AK2" s="2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63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31" t="s">
        <v>18</v>
      </c>
      <c r="AI3" s="28" t="s">
        <v>16</v>
      </c>
      <c r="AJ3" s="28" t="s">
        <v>17</v>
      </c>
      <c r="AK3" s="29" t="s">
        <v>18</v>
      </c>
      <c r="AL3" s="28" t="s">
        <v>16</v>
      </c>
      <c r="AM3" s="28" t="s">
        <v>17</v>
      </c>
      <c r="AN3" s="29" t="s">
        <v>18</v>
      </c>
      <c r="AO3" s="28" t="s">
        <v>16</v>
      </c>
      <c r="AP3" s="28" t="s">
        <v>17</v>
      </c>
      <c r="AQ3" s="29" t="s">
        <v>18</v>
      </c>
      <c r="AR3" s="28" t="s">
        <v>16</v>
      </c>
      <c r="AS3" s="28" t="s">
        <v>17</v>
      </c>
      <c r="AT3" s="29" t="s">
        <v>18</v>
      </c>
      <c r="AU3" s="28" t="s">
        <v>16</v>
      </c>
      <c r="AV3" s="28" t="s">
        <v>17</v>
      </c>
      <c r="AW3" s="29" t="s">
        <v>18</v>
      </c>
      <c r="AX3" s="64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v>38</v>
      </c>
      <c r="C4" s="9">
        <v>29</v>
      </c>
      <c r="D4" s="10">
        <f>C4/B4</f>
        <v>0.763157894736842</v>
      </c>
      <c r="E4" s="9"/>
      <c r="F4" s="9"/>
      <c r="G4" s="10"/>
      <c r="H4" s="9">
        <v>85</v>
      </c>
      <c r="I4" s="9">
        <v>54</v>
      </c>
      <c r="J4" s="10">
        <f>I4/H4</f>
        <v>0.635294117647059</v>
      </c>
      <c r="K4" s="9"/>
      <c r="L4" s="9"/>
      <c r="M4" s="10"/>
      <c r="N4" s="9">
        <v>11</v>
      </c>
      <c r="O4" s="9">
        <v>8</v>
      </c>
      <c r="P4" s="10">
        <f>O4/N4</f>
        <v>0.727272727272727</v>
      </c>
      <c r="Q4" s="9">
        <v>23</v>
      </c>
      <c r="R4" s="9">
        <v>13</v>
      </c>
      <c r="S4" s="10">
        <f t="shared" ref="S4:S9" si="0">R4/Q4</f>
        <v>0.565217391304348</v>
      </c>
      <c r="T4" s="9"/>
      <c r="U4" s="9"/>
      <c r="V4" s="10"/>
      <c r="W4" s="9"/>
      <c r="X4" s="9"/>
      <c r="Y4" s="10"/>
      <c r="Z4" s="9">
        <v>99</v>
      </c>
      <c r="AA4" s="9">
        <v>66</v>
      </c>
      <c r="AB4" s="10">
        <f t="shared" ref="AB4:AB12" si="1">AA4/Z4</f>
        <v>0.666666666666667</v>
      </c>
      <c r="AC4" s="9"/>
      <c r="AD4" s="9"/>
      <c r="AE4" s="10"/>
      <c r="AF4" s="9">
        <v>44</v>
      </c>
      <c r="AG4" s="9">
        <v>25</v>
      </c>
      <c r="AH4" s="10">
        <f t="shared" ref="AH4:AH10" si="2">AG4/AF4</f>
        <v>0.568181818181818</v>
      </c>
      <c r="AI4" s="9">
        <v>13</v>
      </c>
      <c r="AJ4" s="9">
        <v>5</v>
      </c>
      <c r="AK4" s="10">
        <f t="shared" ref="AK4:AK10" si="3">AJ4/AI4</f>
        <v>0.384615384615385</v>
      </c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65">
        <f t="shared" ref="AX4:AX52" si="4">B4+E4+H4+K4+N4+Q4+T4+W4+Z4+AC4+AF4+AI4+AL4</f>
        <v>313</v>
      </c>
      <c r="AY4" s="65">
        <f t="shared" ref="AY4:AY52" si="5">C4+F4+I4+L4+O4+R4+U4+X4+AA4+AD4+AG4+AJ4+AM4</f>
        <v>200</v>
      </c>
      <c r="AZ4" s="30">
        <f t="shared" ref="AZ4:AZ52" si="6">AY4/AX4</f>
        <v>0.638977635782748</v>
      </c>
    </row>
    <row r="5" spans="1:52">
      <c r="A5" s="8" t="s">
        <v>20</v>
      </c>
      <c r="B5" s="9"/>
      <c r="C5" s="9"/>
      <c r="D5" s="10"/>
      <c r="E5" s="9"/>
      <c r="F5" s="9"/>
      <c r="G5" s="10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/>
      <c r="X5" s="9"/>
      <c r="Y5" s="10"/>
      <c r="Z5" s="9">
        <v>52</v>
      </c>
      <c r="AA5" s="9">
        <v>49</v>
      </c>
      <c r="AB5" s="10">
        <f t="shared" si="1"/>
        <v>0.942307692307692</v>
      </c>
      <c r="AC5" s="9"/>
      <c r="AD5" s="9"/>
      <c r="AE5" s="10"/>
      <c r="AF5" s="9"/>
      <c r="AG5" s="9"/>
      <c r="AH5" s="10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65">
        <f t="shared" si="4"/>
        <v>52</v>
      </c>
      <c r="AY5" s="65">
        <f t="shared" si="5"/>
        <v>49</v>
      </c>
      <c r="AZ5" s="30">
        <f t="shared" si="6"/>
        <v>0.942307692307692</v>
      </c>
    </row>
    <row r="6" spans="1:52">
      <c r="A6" s="8" t="s">
        <v>21</v>
      </c>
      <c r="B6" s="9"/>
      <c r="C6" s="9"/>
      <c r="D6" s="10"/>
      <c r="E6" s="9"/>
      <c r="F6" s="9"/>
      <c r="G6" s="10"/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10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65">
        <f t="shared" si="4"/>
        <v>0</v>
      </c>
      <c r="AY6" s="65">
        <f t="shared" si="5"/>
        <v>0</v>
      </c>
      <c r="AZ6" s="30" t="e">
        <f t="shared" si="6"/>
        <v>#DIV/0!</v>
      </c>
    </row>
    <row r="7" spans="1:52">
      <c r="A7" s="8" t="s">
        <v>22</v>
      </c>
      <c r="B7" s="9"/>
      <c r="C7" s="9"/>
      <c r="D7" s="10"/>
      <c r="E7" s="9"/>
      <c r="F7" s="9"/>
      <c r="G7" s="10"/>
      <c r="H7" s="9"/>
      <c r="I7" s="9"/>
      <c r="J7" s="10"/>
      <c r="K7" s="9"/>
      <c r="L7" s="9"/>
      <c r="M7" s="10"/>
      <c r="N7" s="9"/>
      <c r="O7" s="9"/>
      <c r="P7" s="10"/>
      <c r="Q7" s="9">
        <v>17</v>
      </c>
      <c r="R7" s="9">
        <v>8</v>
      </c>
      <c r="S7" s="10">
        <f t="shared" si="0"/>
        <v>0.470588235294118</v>
      </c>
      <c r="T7" s="9"/>
      <c r="U7" s="9"/>
      <c r="V7" s="10"/>
      <c r="W7" s="9"/>
      <c r="X7" s="9"/>
      <c r="Y7" s="10"/>
      <c r="Z7" s="9">
        <v>40</v>
      </c>
      <c r="AA7" s="9">
        <v>24</v>
      </c>
      <c r="AB7" s="10">
        <f t="shared" si="1"/>
        <v>0.6</v>
      </c>
      <c r="AC7" s="9"/>
      <c r="AD7" s="9"/>
      <c r="AE7" s="10"/>
      <c r="AF7" s="9">
        <v>75</v>
      </c>
      <c r="AG7" s="9">
        <v>52</v>
      </c>
      <c r="AH7" s="10">
        <f t="shared" si="2"/>
        <v>0.693333333333333</v>
      </c>
      <c r="AI7" s="9">
        <v>23</v>
      </c>
      <c r="AJ7" s="9">
        <v>17</v>
      </c>
      <c r="AK7" s="10">
        <f t="shared" si="3"/>
        <v>0.739130434782609</v>
      </c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65">
        <f t="shared" si="4"/>
        <v>155</v>
      </c>
      <c r="AY7" s="65">
        <f t="shared" si="5"/>
        <v>101</v>
      </c>
      <c r="AZ7" s="30">
        <f t="shared" si="6"/>
        <v>0.651612903225806</v>
      </c>
    </row>
    <row r="8" spans="1:52">
      <c r="A8" s="8" t="s">
        <v>23</v>
      </c>
      <c r="B8" s="9">
        <v>6</v>
      </c>
      <c r="C8" s="9">
        <v>4</v>
      </c>
      <c r="D8" s="10">
        <f>C8/B8</f>
        <v>0.666666666666667</v>
      </c>
      <c r="E8" s="9"/>
      <c r="F8" s="9"/>
      <c r="G8" s="10"/>
      <c r="H8" s="9"/>
      <c r="I8" s="9"/>
      <c r="J8" s="10"/>
      <c r="K8" s="9"/>
      <c r="L8" s="9"/>
      <c r="M8" s="10"/>
      <c r="N8" s="9"/>
      <c r="O8" s="9"/>
      <c r="P8" s="10"/>
      <c r="Q8" s="9"/>
      <c r="R8" s="9"/>
      <c r="S8" s="10"/>
      <c r="T8" s="9"/>
      <c r="U8" s="9"/>
      <c r="V8" s="10"/>
      <c r="W8" s="9"/>
      <c r="X8" s="9"/>
      <c r="Y8" s="10"/>
      <c r="Z8" s="9">
        <v>106</v>
      </c>
      <c r="AA8" s="9">
        <v>81</v>
      </c>
      <c r="AB8" s="10">
        <f t="shared" si="1"/>
        <v>0.764150943396226</v>
      </c>
      <c r="AC8" s="9"/>
      <c r="AD8" s="9"/>
      <c r="AE8" s="10"/>
      <c r="AF8" s="9">
        <v>94</v>
      </c>
      <c r="AG8" s="9">
        <v>67</v>
      </c>
      <c r="AH8" s="10">
        <f t="shared" si="2"/>
        <v>0.712765957446808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65">
        <f t="shared" si="4"/>
        <v>206</v>
      </c>
      <c r="AY8" s="65">
        <f t="shared" si="5"/>
        <v>152</v>
      </c>
      <c r="AZ8" s="30">
        <f t="shared" si="6"/>
        <v>0.737864077669903</v>
      </c>
    </row>
    <row r="9" spans="1:52">
      <c r="A9" s="12" t="s">
        <v>24</v>
      </c>
      <c r="B9" s="13">
        <f t="shared" ref="B9:F9" si="7">SUM(B4:B8)</f>
        <v>44</v>
      </c>
      <c r="C9" s="13">
        <f t="shared" si="7"/>
        <v>33</v>
      </c>
      <c r="D9" s="14">
        <f t="shared" ref="D9:D14" si="8">C9/B9</f>
        <v>0.75</v>
      </c>
      <c r="E9" s="13">
        <f t="shared" si="7"/>
        <v>0</v>
      </c>
      <c r="F9" s="13">
        <f t="shared" si="7"/>
        <v>0</v>
      </c>
      <c r="G9" s="14" t="e">
        <f t="shared" ref="G9:G11" si="9">F9/E9</f>
        <v>#DIV/0!</v>
      </c>
      <c r="H9" s="13">
        <f>SUM(H4:H8)</f>
        <v>85</v>
      </c>
      <c r="I9" s="13">
        <f>SUM(I4:I8)</f>
        <v>54</v>
      </c>
      <c r="J9" s="14">
        <f t="shared" ref="J8:J10" si="10">I9/H9</f>
        <v>0.635294117647059</v>
      </c>
      <c r="K9" s="13">
        <f>SUM(K4:K8)</f>
        <v>0</v>
      </c>
      <c r="L9" s="13">
        <f t="shared" ref="L9:R9" si="11">SUM(L4:L8)</f>
        <v>0</v>
      </c>
      <c r="M9" s="14" t="e">
        <f t="shared" ref="M9:M11" si="12">L9/K9</f>
        <v>#DIV/0!</v>
      </c>
      <c r="N9" s="13">
        <f t="shared" si="11"/>
        <v>11</v>
      </c>
      <c r="O9" s="13">
        <f t="shared" si="11"/>
        <v>8</v>
      </c>
      <c r="P9" s="14">
        <f>O9/N9</f>
        <v>0.727272727272727</v>
      </c>
      <c r="Q9" s="13">
        <f t="shared" si="11"/>
        <v>40</v>
      </c>
      <c r="R9" s="13">
        <f t="shared" si="11"/>
        <v>21</v>
      </c>
      <c r="S9" s="14">
        <f t="shared" si="0"/>
        <v>0.525</v>
      </c>
      <c r="T9" s="13">
        <f t="shared" ref="T9:X9" si="13">SUM(T4:T8)</f>
        <v>0</v>
      </c>
      <c r="U9" s="13">
        <f t="shared" si="13"/>
        <v>0</v>
      </c>
      <c r="V9" s="14" t="e">
        <f>U9/T9</f>
        <v>#DIV/0!</v>
      </c>
      <c r="W9" s="13">
        <f t="shared" si="13"/>
        <v>0</v>
      </c>
      <c r="X9" s="13">
        <f t="shared" si="13"/>
        <v>0</v>
      </c>
      <c r="Y9" s="14" t="e">
        <f>X9/W9</f>
        <v>#DIV/0!</v>
      </c>
      <c r="Z9" s="13">
        <f t="shared" ref="Z9:AD9" si="14">SUM(Z4:Z8)</f>
        <v>297</v>
      </c>
      <c r="AA9" s="13">
        <f t="shared" si="14"/>
        <v>220</v>
      </c>
      <c r="AB9" s="14">
        <f t="shared" si="1"/>
        <v>0.740740740740741</v>
      </c>
      <c r="AC9" s="13">
        <f t="shared" si="14"/>
        <v>0</v>
      </c>
      <c r="AD9" s="13">
        <f t="shared" si="14"/>
        <v>0</v>
      </c>
      <c r="AE9" s="14" t="e">
        <f>AD9/AC9</f>
        <v>#DIV/0!</v>
      </c>
      <c r="AF9" s="13">
        <f t="shared" ref="AF9:AJ9" si="15">SUM(AF4:AF8)</f>
        <v>213</v>
      </c>
      <c r="AG9" s="13">
        <f t="shared" si="15"/>
        <v>144</v>
      </c>
      <c r="AH9" s="14">
        <f t="shared" si="2"/>
        <v>0.676056338028169</v>
      </c>
      <c r="AI9" s="13">
        <f t="shared" si="15"/>
        <v>36</v>
      </c>
      <c r="AJ9" s="13">
        <f t="shared" si="15"/>
        <v>22</v>
      </c>
      <c r="AK9" s="14">
        <f t="shared" si="3"/>
        <v>0.611111111111111</v>
      </c>
      <c r="AL9" s="13">
        <f t="shared" ref="AL9:AP9" si="16">SUM(AL4:AL8)</f>
        <v>0</v>
      </c>
      <c r="AM9" s="13">
        <f t="shared" si="16"/>
        <v>0</v>
      </c>
      <c r="AN9" s="14" t="e">
        <f>AM9/AL9</f>
        <v>#DIV/0!</v>
      </c>
      <c r="AO9" s="13">
        <f t="shared" si="16"/>
        <v>0</v>
      </c>
      <c r="AP9" s="13">
        <f t="shared" si="16"/>
        <v>0</v>
      </c>
      <c r="AQ9" s="14" t="e">
        <f>AP9/AO9</f>
        <v>#DIV/0!</v>
      </c>
      <c r="AR9" s="13">
        <f t="shared" ref="AR9:AV9" si="17">SUM(AR4:AR8)</f>
        <v>0</v>
      </c>
      <c r="AS9" s="13">
        <f t="shared" si="17"/>
        <v>0</v>
      </c>
      <c r="AT9" s="14" t="e">
        <f>AS9/AR9</f>
        <v>#DIV/0!</v>
      </c>
      <c r="AU9" s="13">
        <f t="shared" si="17"/>
        <v>0</v>
      </c>
      <c r="AV9" s="13">
        <f t="shared" si="17"/>
        <v>0</v>
      </c>
      <c r="AW9" s="14" t="e">
        <f>AV9/AU9</f>
        <v>#DIV/0!</v>
      </c>
      <c r="AX9" s="13">
        <f t="shared" si="4"/>
        <v>726</v>
      </c>
      <c r="AY9" s="13">
        <f t="shared" si="5"/>
        <v>502</v>
      </c>
      <c r="AZ9" s="44">
        <f t="shared" si="6"/>
        <v>0.691460055096419</v>
      </c>
    </row>
    <row r="10" spans="1:52">
      <c r="A10" s="8" t="s">
        <v>25</v>
      </c>
      <c r="B10" s="9">
        <v>74</v>
      </c>
      <c r="C10" s="9">
        <v>63</v>
      </c>
      <c r="D10" s="10">
        <f t="shared" si="8"/>
        <v>0.851351351351351</v>
      </c>
      <c r="E10" s="9">
        <v>45</v>
      </c>
      <c r="F10" s="9">
        <v>38</v>
      </c>
      <c r="G10" s="10">
        <f t="shared" si="9"/>
        <v>0.844444444444444</v>
      </c>
      <c r="H10" s="9">
        <v>39</v>
      </c>
      <c r="I10" s="9">
        <v>35</v>
      </c>
      <c r="J10" s="10">
        <f t="shared" si="10"/>
        <v>0.897435897435897</v>
      </c>
      <c r="K10" s="9"/>
      <c r="L10" s="9"/>
      <c r="M10" s="10"/>
      <c r="N10" s="9">
        <v>23</v>
      </c>
      <c r="O10" s="9">
        <v>18</v>
      </c>
      <c r="P10" s="10">
        <f>O10/N10</f>
        <v>0.782608695652174</v>
      </c>
      <c r="Q10" s="9"/>
      <c r="R10" s="9"/>
      <c r="S10" s="10"/>
      <c r="T10" s="9">
        <v>19</v>
      </c>
      <c r="U10" s="9">
        <v>11</v>
      </c>
      <c r="V10" s="10">
        <f>U10/T10</f>
        <v>0.578947368421053</v>
      </c>
      <c r="W10" s="9"/>
      <c r="X10" s="9"/>
      <c r="Y10" s="10"/>
      <c r="Z10" s="9">
        <v>89</v>
      </c>
      <c r="AA10" s="9">
        <v>80</v>
      </c>
      <c r="AB10" s="10">
        <f t="shared" si="1"/>
        <v>0.898876404494382</v>
      </c>
      <c r="AC10" s="9"/>
      <c r="AD10" s="9"/>
      <c r="AE10" s="10"/>
      <c r="AF10" s="9">
        <v>32</v>
      </c>
      <c r="AG10" s="9">
        <v>23</v>
      </c>
      <c r="AH10" s="10">
        <f t="shared" si="2"/>
        <v>0.71875</v>
      </c>
      <c r="AI10" s="9">
        <v>35</v>
      </c>
      <c r="AJ10" s="9">
        <v>32</v>
      </c>
      <c r="AK10" s="10">
        <f t="shared" si="3"/>
        <v>0.914285714285714</v>
      </c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65">
        <f t="shared" si="4"/>
        <v>356</v>
      </c>
      <c r="AY10" s="65">
        <f t="shared" si="5"/>
        <v>300</v>
      </c>
      <c r="AZ10" s="30">
        <f t="shared" si="6"/>
        <v>0.842696629213483</v>
      </c>
    </row>
    <row r="11" spans="1:52">
      <c r="A11" s="8" t="s">
        <v>26</v>
      </c>
      <c r="B11" s="9"/>
      <c r="C11" s="9"/>
      <c r="D11" s="10"/>
      <c r="E11" s="9">
        <v>72</v>
      </c>
      <c r="F11" s="9">
        <v>58</v>
      </c>
      <c r="G11" s="10">
        <f t="shared" si="9"/>
        <v>0.805555555555556</v>
      </c>
      <c r="H11" s="9"/>
      <c r="I11" s="9"/>
      <c r="J11" s="10"/>
      <c r="K11" s="9"/>
      <c r="L11" s="9"/>
      <c r="M11" s="10"/>
      <c r="N11" s="9"/>
      <c r="O11" s="9"/>
      <c r="P11" s="10"/>
      <c r="Q11" s="9"/>
      <c r="R11" s="9"/>
      <c r="S11" s="10"/>
      <c r="T11" s="9"/>
      <c r="U11" s="9"/>
      <c r="V11" s="10"/>
      <c r="W11" s="9"/>
      <c r="X11" s="9"/>
      <c r="Y11" s="10"/>
      <c r="Z11" s="9">
        <v>68</v>
      </c>
      <c r="AA11" s="9">
        <v>60</v>
      </c>
      <c r="AB11" s="10">
        <f t="shared" si="1"/>
        <v>0.882352941176471</v>
      </c>
      <c r="AC11" s="9"/>
      <c r="AD11" s="9"/>
      <c r="AE11" s="10"/>
      <c r="AF11" s="9"/>
      <c r="AG11" s="9"/>
      <c r="AH11" s="10"/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65">
        <f t="shared" si="4"/>
        <v>140</v>
      </c>
      <c r="AY11" s="65">
        <f t="shared" si="5"/>
        <v>118</v>
      </c>
      <c r="AZ11" s="30">
        <f t="shared" si="6"/>
        <v>0.842857142857143</v>
      </c>
    </row>
    <row r="12" spans="1:52">
      <c r="A12" s="8" t="s">
        <v>27</v>
      </c>
      <c r="B12" s="9"/>
      <c r="C12" s="9"/>
      <c r="D12" s="10"/>
      <c r="E12" s="9"/>
      <c r="F12" s="9"/>
      <c r="G12" s="10"/>
      <c r="H12" s="9">
        <v>24</v>
      </c>
      <c r="I12" s="9">
        <v>22</v>
      </c>
      <c r="J12" s="10">
        <f>I12/H12</f>
        <v>0.916666666666667</v>
      </c>
      <c r="K12" s="9"/>
      <c r="L12" s="9"/>
      <c r="M12" s="10"/>
      <c r="N12" s="9"/>
      <c r="O12" s="9"/>
      <c r="P12" s="10"/>
      <c r="Q12" s="9"/>
      <c r="R12" s="9"/>
      <c r="S12" s="10"/>
      <c r="T12" s="9"/>
      <c r="U12" s="9"/>
      <c r="V12" s="10"/>
      <c r="W12" s="9"/>
      <c r="X12" s="9"/>
      <c r="Y12" s="10"/>
      <c r="Z12" s="9">
        <v>40</v>
      </c>
      <c r="AA12" s="9">
        <v>23</v>
      </c>
      <c r="AB12" s="10">
        <f t="shared" si="1"/>
        <v>0.575</v>
      </c>
      <c r="AC12" s="9"/>
      <c r="AD12" s="9"/>
      <c r="AE12" s="10"/>
      <c r="AF12" s="9">
        <v>21</v>
      </c>
      <c r="AG12" s="9">
        <v>20</v>
      </c>
      <c r="AH12" s="10">
        <f>AG12/AF12</f>
        <v>0.952380952380952</v>
      </c>
      <c r="AI12" s="9">
        <v>19</v>
      </c>
      <c r="AJ12" s="9">
        <v>15</v>
      </c>
      <c r="AK12" s="10">
        <f>AJ12/AI12</f>
        <v>0.789473684210526</v>
      </c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65">
        <f t="shared" si="4"/>
        <v>104</v>
      </c>
      <c r="AY12" s="65">
        <f t="shared" si="5"/>
        <v>80</v>
      </c>
      <c r="AZ12" s="30">
        <f t="shared" si="6"/>
        <v>0.769230769230769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10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65">
        <f t="shared" si="4"/>
        <v>0</v>
      </c>
      <c r="AY13" s="65">
        <f t="shared" si="5"/>
        <v>0</v>
      </c>
      <c r="AZ13" s="30" t="e">
        <f t="shared" si="6"/>
        <v>#DIV/0!</v>
      </c>
    </row>
    <row r="14" spans="1:52">
      <c r="A14" s="8" t="s">
        <v>29</v>
      </c>
      <c r="B14" s="9">
        <v>18</v>
      </c>
      <c r="C14" s="9">
        <v>11</v>
      </c>
      <c r="D14" s="10">
        <f t="shared" si="8"/>
        <v>0.611111111111111</v>
      </c>
      <c r="E14" s="9"/>
      <c r="F14" s="9"/>
      <c r="G14" s="10"/>
      <c r="H14" s="9">
        <v>30</v>
      </c>
      <c r="I14" s="9">
        <v>26</v>
      </c>
      <c r="J14" s="10">
        <f>I14/H14</f>
        <v>0.866666666666667</v>
      </c>
      <c r="K14" s="9"/>
      <c r="L14" s="9"/>
      <c r="M14" s="10"/>
      <c r="N14" s="9"/>
      <c r="O14" s="9"/>
      <c r="P14" s="10"/>
      <c r="Q14" s="9"/>
      <c r="R14" s="9"/>
      <c r="S14" s="10"/>
      <c r="T14" s="9"/>
      <c r="U14" s="9"/>
      <c r="V14" s="10"/>
      <c r="W14" s="9"/>
      <c r="X14" s="9"/>
      <c r="Y14" s="10"/>
      <c r="Z14" s="9">
        <v>25</v>
      </c>
      <c r="AA14" s="9">
        <v>23</v>
      </c>
      <c r="AB14" s="10">
        <f>AA14/Z14</f>
        <v>0.92</v>
      </c>
      <c r="AC14" s="9"/>
      <c r="AD14" s="9"/>
      <c r="AE14" s="10"/>
      <c r="AF14" s="9">
        <v>3</v>
      </c>
      <c r="AG14" s="9">
        <v>2</v>
      </c>
      <c r="AH14" s="10">
        <f>AG14/AF14</f>
        <v>0.666666666666667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65">
        <f t="shared" si="4"/>
        <v>76</v>
      </c>
      <c r="AY14" s="65">
        <f t="shared" si="5"/>
        <v>62</v>
      </c>
      <c r="AZ14" s="30">
        <f t="shared" si="6"/>
        <v>0.815789473684211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10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65">
        <f t="shared" si="4"/>
        <v>0</v>
      </c>
      <c r="AY15" s="65">
        <f t="shared" si="5"/>
        <v>0</v>
      </c>
      <c r="AZ15" s="30" t="e">
        <f t="shared" si="6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10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65">
        <f t="shared" si="4"/>
        <v>0</v>
      </c>
      <c r="AY16" s="65">
        <f t="shared" si="5"/>
        <v>0</v>
      </c>
      <c r="AZ16" s="30" t="e">
        <f t="shared" si="6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10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65">
        <f t="shared" si="4"/>
        <v>0</v>
      </c>
      <c r="AY17" s="65">
        <f t="shared" si="5"/>
        <v>0</v>
      </c>
      <c r="AZ17" s="30" t="e">
        <f t="shared" si="6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10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65">
        <f t="shared" si="4"/>
        <v>0</v>
      </c>
      <c r="AY18" s="65">
        <f t="shared" si="5"/>
        <v>0</v>
      </c>
      <c r="AZ18" s="30" t="e">
        <f t="shared" si="6"/>
        <v>#DIV/0!</v>
      </c>
    </row>
    <row r="19" spans="1:52">
      <c r="A19" s="8" t="s">
        <v>34</v>
      </c>
      <c r="B19" s="9"/>
      <c r="C19" s="9"/>
      <c r="D19" s="10"/>
      <c r="E19" s="9">
        <v>3</v>
      </c>
      <c r="F19" s="9">
        <v>2</v>
      </c>
      <c r="G19" s="10">
        <f>F19/E19</f>
        <v>0.666666666666667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10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65">
        <f t="shared" si="4"/>
        <v>3</v>
      </c>
      <c r="AY19" s="65">
        <f t="shared" si="5"/>
        <v>2</v>
      </c>
      <c r="AZ19" s="30">
        <f t="shared" si="6"/>
        <v>0.666666666666667</v>
      </c>
    </row>
    <row r="20" spans="1:52">
      <c r="A20" s="8" t="s">
        <v>35</v>
      </c>
      <c r="B20" s="9"/>
      <c r="C20" s="9"/>
      <c r="D20" s="10"/>
      <c r="E20" s="9"/>
      <c r="F20" s="9"/>
      <c r="G20" s="10"/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10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65">
        <f t="shared" si="4"/>
        <v>0</v>
      </c>
      <c r="AY20" s="65">
        <f t="shared" si="5"/>
        <v>0</v>
      </c>
      <c r="AZ20" s="30" t="e">
        <f t="shared" si="6"/>
        <v>#DIV/0!</v>
      </c>
    </row>
    <row r="21" spans="1:52">
      <c r="A21" s="8" t="s">
        <v>36</v>
      </c>
      <c r="B21" s="9"/>
      <c r="C21" s="9"/>
      <c r="D21" s="10"/>
      <c r="E21" s="9"/>
      <c r="F21" s="9"/>
      <c r="G21" s="10"/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10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65">
        <f t="shared" si="4"/>
        <v>0</v>
      </c>
      <c r="AY21" s="65">
        <f t="shared" si="5"/>
        <v>0</v>
      </c>
      <c r="AZ21" s="30" t="e">
        <f t="shared" si="6"/>
        <v>#DIV/0!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10"/>
      <c r="AC22" s="9"/>
      <c r="AD22" s="9"/>
      <c r="AE22" s="9"/>
      <c r="AF22" s="9"/>
      <c r="AG22" s="9"/>
      <c r="AH22" s="10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65">
        <f t="shared" si="4"/>
        <v>0</v>
      </c>
      <c r="AY22" s="65">
        <f t="shared" si="5"/>
        <v>0</v>
      </c>
      <c r="AZ22" s="30" t="e">
        <f t="shared" si="6"/>
        <v>#DIV/0!</v>
      </c>
    </row>
    <row r="23" spans="1:52">
      <c r="A23" s="53" t="s">
        <v>38</v>
      </c>
      <c r="B23" s="54">
        <f t="shared" ref="B23:F23" si="18">SUM(B10:B22)</f>
        <v>92</v>
      </c>
      <c r="C23" s="54">
        <f t="shared" si="18"/>
        <v>74</v>
      </c>
      <c r="D23" s="55">
        <f>C23/B23</f>
        <v>0.804347826086957</v>
      </c>
      <c r="E23" s="54">
        <f t="shared" si="18"/>
        <v>120</v>
      </c>
      <c r="F23" s="54">
        <f t="shared" si="18"/>
        <v>98</v>
      </c>
      <c r="G23" s="55">
        <f>F23/E23</f>
        <v>0.816666666666667</v>
      </c>
      <c r="H23" s="54">
        <f>SUM(H10:H22)</f>
        <v>93</v>
      </c>
      <c r="I23" s="54">
        <f>SUM(I10:I22)</f>
        <v>83</v>
      </c>
      <c r="J23" s="55">
        <f t="shared" ref="J23:J27" si="19">I23/H23</f>
        <v>0.89247311827957</v>
      </c>
      <c r="K23" s="54">
        <f>SUM(K10:K22)</f>
        <v>0</v>
      </c>
      <c r="L23" s="54">
        <f t="shared" ref="L23:R23" si="20">SUM(L10:L22)</f>
        <v>0</v>
      </c>
      <c r="M23" s="55" t="e">
        <f>L23/K23</f>
        <v>#DIV/0!</v>
      </c>
      <c r="N23" s="54">
        <f t="shared" si="20"/>
        <v>23</v>
      </c>
      <c r="O23" s="54">
        <f t="shared" si="20"/>
        <v>18</v>
      </c>
      <c r="P23" s="55">
        <f t="shared" ref="P23:P25" si="21">O23/N23</f>
        <v>0.782608695652174</v>
      </c>
      <c r="Q23" s="54">
        <f t="shared" si="20"/>
        <v>0</v>
      </c>
      <c r="R23" s="54">
        <f t="shared" si="20"/>
        <v>0</v>
      </c>
      <c r="S23" s="55" t="e">
        <f>R23/Q23</f>
        <v>#DIV/0!</v>
      </c>
      <c r="T23" s="54">
        <f t="shared" ref="T23:X23" si="22">SUM(T10:T22)</f>
        <v>19</v>
      </c>
      <c r="U23" s="54">
        <f t="shared" si="22"/>
        <v>11</v>
      </c>
      <c r="V23" s="55">
        <f t="shared" ref="V23:V27" si="23">U23/T23</f>
        <v>0.578947368421053</v>
      </c>
      <c r="W23" s="54">
        <f t="shared" si="22"/>
        <v>0</v>
      </c>
      <c r="X23" s="54">
        <f t="shared" si="22"/>
        <v>0</v>
      </c>
      <c r="Y23" s="55" t="e">
        <f>X23/W23</f>
        <v>#DIV/0!</v>
      </c>
      <c r="Z23" s="54">
        <f t="shared" ref="Z23:AD23" si="24">SUM(Z10:Z22)</f>
        <v>222</v>
      </c>
      <c r="AA23" s="54">
        <f t="shared" si="24"/>
        <v>186</v>
      </c>
      <c r="AB23" s="55">
        <f>AA23/Z23</f>
        <v>0.837837837837838</v>
      </c>
      <c r="AC23" s="54">
        <f t="shared" si="24"/>
        <v>0</v>
      </c>
      <c r="AD23" s="54">
        <f t="shared" si="24"/>
        <v>0</v>
      </c>
      <c r="AE23" s="55" t="e">
        <f t="shared" ref="AE23:AE27" si="25">AD23/AC23</f>
        <v>#DIV/0!</v>
      </c>
      <c r="AF23" s="54">
        <f t="shared" ref="AF23:AJ23" si="26">SUM(AF10:AF22)</f>
        <v>56</v>
      </c>
      <c r="AG23" s="54">
        <f t="shared" si="26"/>
        <v>45</v>
      </c>
      <c r="AH23" s="55">
        <f>AG23/AF23</f>
        <v>0.803571428571429</v>
      </c>
      <c r="AI23" s="54">
        <f t="shared" si="26"/>
        <v>54</v>
      </c>
      <c r="AJ23" s="54">
        <f t="shared" si="26"/>
        <v>47</v>
      </c>
      <c r="AK23" s="55">
        <f t="shared" ref="AK23:AK25" si="27">AJ23/AI23</f>
        <v>0.87037037037037</v>
      </c>
      <c r="AL23" s="54">
        <f t="shared" ref="AL23:AP23" si="28">SUM(AL10:AL22)</f>
        <v>0</v>
      </c>
      <c r="AM23" s="54">
        <f t="shared" si="28"/>
        <v>0</v>
      </c>
      <c r="AN23" s="55" t="e">
        <f t="shared" ref="AN23:AN25" si="29">AM23/AL23</f>
        <v>#DIV/0!</v>
      </c>
      <c r="AO23" s="54">
        <f t="shared" si="28"/>
        <v>0</v>
      </c>
      <c r="AP23" s="54">
        <f t="shared" si="28"/>
        <v>0</v>
      </c>
      <c r="AQ23" s="55" t="e">
        <f>AP23/AO23</f>
        <v>#DIV/0!</v>
      </c>
      <c r="AR23" s="54">
        <f t="shared" ref="AR23:AV23" si="30">SUM(AR10:AR22)</f>
        <v>0</v>
      </c>
      <c r="AS23" s="54">
        <f t="shared" si="30"/>
        <v>0</v>
      </c>
      <c r="AT23" s="55" t="e">
        <f>AS23/AR23</f>
        <v>#DIV/0!</v>
      </c>
      <c r="AU23" s="54">
        <f t="shared" si="30"/>
        <v>0</v>
      </c>
      <c r="AV23" s="54">
        <f t="shared" si="30"/>
        <v>0</v>
      </c>
      <c r="AW23" s="55" t="e">
        <f>AV23/AU23</f>
        <v>#DIV/0!</v>
      </c>
      <c r="AX23" s="13">
        <f t="shared" si="4"/>
        <v>679</v>
      </c>
      <c r="AY23" s="13">
        <f t="shared" si="5"/>
        <v>562</v>
      </c>
      <c r="AZ23" s="61">
        <f t="shared" si="6"/>
        <v>0.827687776141384</v>
      </c>
    </row>
    <row r="24" spans="1:52">
      <c r="A24" s="15" t="s">
        <v>39</v>
      </c>
      <c r="B24" s="16">
        <f t="shared" ref="B24:F24" si="31">B9+B23</f>
        <v>136</v>
      </c>
      <c r="C24" s="16">
        <f t="shared" si="31"/>
        <v>107</v>
      </c>
      <c r="D24" s="17">
        <f>C24/B24</f>
        <v>0.786764705882353</v>
      </c>
      <c r="E24" s="16">
        <f t="shared" si="31"/>
        <v>120</v>
      </c>
      <c r="F24" s="16">
        <f t="shared" si="31"/>
        <v>98</v>
      </c>
      <c r="G24" s="17">
        <f>F24/E24</f>
        <v>0.816666666666667</v>
      </c>
      <c r="H24" s="16">
        <f>H9+H23</f>
        <v>178</v>
      </c>
      <c r="I24" s="16">
        <f>I9+I23</f>
        <v>137</v>
      </c>
      <c r="J24" s="17">
        <f t="shared" si="19"/>
        <v>0.769662921348315</v>
      </c>
      <c r="K24" s="16">
        <f>K9+K23</f>
        <v>0</v>
      </c>
      <c r="L24" s="16">
        <f t="shared" ref="L24:R24" si="32">L9+L23</f>
        <v>0</v>
      </c>
      <c r="M24" s="17" t="e">
        <f>L24/K24</f>
        <v>#DIV/0!</v>
      </c>
      <c r="N24" s="16">
        <f t="shared" si="32"/>
        <v>34</v>
      </c>
      <c r="O24" s="16">
        <f t="shared" si="32"/>
        <v>26</v>
      </c>
      <c r="P24" s="17">
        <f t="shared" si="21"/>
        <v>0.764705882352941</v>
      </c>
      <c r="Q24" s="16">
        <f t="shared" si="32"/>
        <v>40</v>
      </c>
      <c r="R24" s="16">
        <f t="shared" si="32"/>
        <v>21</v>
      </c>
      <c r="S24" s="17">
        <f>R24/Q24</f>
        <v>0.525</v>
      </c>
      <c r="T24" s="16">
        <f t="shared" ref="T24:X24" si="33">T9+T23</f>
        <v>19</v>
      </c>
      <c r="U24" s="16">
        <f t="shared" si="33"/>
        <v>11</v>
      </c>
      <c r="V24" s="17">
        <f t="shared" si="23"/>
        <v>0.578947368421053</v>
      </c>
      <c r="W24" s="16">
        <f t="shared" si="33"/>
        <v>0</v>
      </c>
      <c r="X24" s="16">
        <f t="shared" si="33"/>
        <v>0</v>
      </c>
      <c r="Y24" s="17" t="e">
        <f>X24/W24</f>
        <v>#DIV/0!</v>
      </c>
      <c r="Z24" s="16">
        <f t="shared" ref="Z24:AD24" si="34">Z9+Z23</f>
        <v>519</v>
      </c>
      <c r="AA24" s="16">
        <f t="shared" si="34"/>
        <v>406</v>
      </c>
      <c r="AB24" s="17">
        <f>AA24/Z24</f>
        <v>0.782273603082852</v>
      </c>
      <c r="AC24" s="16">
        <f t="shared" si="34"/>
        <v>0</v>
      </c>
      <c r="AD24" s="16">
        <f t="shared" si="34"/>
        <v>0</v>
      </c>
      <c r="AE24" s="17" t="e">
        <f t="shared" si="25"/>
        <v>#DIV/0!</v>
      </c>
      <c r="AF24" s="16">
        <f t="shared" ref="AF24:AJ24" si="35">AF9+AF23</f>
        <v>269</v>
      </c>
      <c r="AG24" s="16">
        <f t="shared" si="35"/>
        <v>189</v>
      </c>
      <c r="AH24" s="17">
        <f>AG24/AF24</f>
        <v>0.702602230483271</v>
      </c>
      <c r="AI24" s="16">
        <f t="shared" si="35"/>
        <v>90</v>
      </c>
      <c r="AJ24" s="16">
        <f t="shared" si="35"/>
        <v>69</v>
      </c>
      <c r="AK24" s="17">
        <f t="shared" si="27"/>
        <v>0.766666666666667</v>
      </c>
      <c r="AL24" s="16">
        <f t="shared" ref="AL24:AP24" si="36">AL9+AL23</f>
        <v>0</v>
      </c>
      <c r="AM24" s="16">
        <f t="shared" si="36"/>
        <v>0</v>
      </c>
      <c r="AN24" s="17" t="e">
        <f t="shared" si="29"/>
        <v>#DIV/0!</v>
      </c>
      <c r="AO24" s="16">
        <f t="shared" si="36"/>
        <v>0</v>
      </c>
      <c r="AP24" s="16">
        <f t="shared" si="36"/>
        <v>0</v>
      </c>
      <c r="AQ24" s="17" t="e">
        <f>AP24/AO24</f>
        <v>#DIV/0!</v>
      </c>
      <c r="AR24" s="16">
        <f t="shared" ref="AR24:AV24" si="37">AR9+AR23</f>
        <v>0</v>
      </c>
      <c r="AS24" s="16">
        <f t="shared" si="37"/>
        <v>0</v>
      </c>
      <c r="AT24" s="17" t="e">
        <f>AS24/AR24</f>
        <v>#DIV/0!</v>
      </c>
      <c r="AU24" s="16">
        <f t="shared" si="37"/>
        <v>0</v>
      </c>
      <c r="AV24" s="16">
        <f t="shared" si="37"/>
        <v>0</v>
      </c>
      <c r="AW24" s="17" t="e">
        <f>AV24/AU24</f>
        <v>#DIV/0!</v>
      </c>
      <c r="AX24" s="16">
        <f t="shared" si="4"/>
        <v>1405</v>
      </c>
      <c r="AY24" s="16">
        <f t="shared" si="5"/>
        <v>1064</v>
      </c>
      <c r="AZ24" s="47">
        <f t="shared" si="6"/>
        <v>0.75729537366548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/>
      <c r="I25" s="9"/>
      <c r="J25" s="10"/>
      <c r="K25" s="9"/>
      <c r="L25" s="9"/>
      <c r="M25" s="10"/>
      <c r="N25" s="9"/>
      <c r="O25" s="9"/>
      <c r="P25" s="10"/>
      <c r="Q25" s="9"/>
      <c r="R25" s="9"/>
      <c r="S25" s="10"/>
      <c r="T25" s="9"/>
      <c r="U25" s="9"/>
      <c r="V25" s="10"/>
      <c r="W25" s="9"/>
      <c r="X25" s="9"/>
      <c r="Y25" s="10"/>
      <c r="Z25" s="9"/>
      <c r="AA25" s="9"/>
      <c r="AB25" s="10"/>
      <c r="AC25" s="9">
        <v>1</v>
      </c>
      <c r="AD25" s="9">
        <v>0</v>
      </c>
      <c r="AE25" s="10">
        <f t="shared" si="25"/>
        <v>0</v>
      </c>
      <c r="AF25" s="9"/>
      <c r="AG25" s="9"/>
      <c r="AH25" s="10"/>
      <c r="AI25" s="9">
        <v>3</v>
      </c>
      <c r="AJ25" s="9">
        <v>1</v>
      </c>
      <c r="AK25" s="10">
        <f t="shared" si="27"/>
        <v>0.333333333333333</v>
      </c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65">
        <f t="shared" si="4"/>
        <v>4</v>
      </c>
      <c r="AY25" s="65">
        <f t="shared" si="5"/>
        <v>1</v>
      </c>
      <c r="AZ25" s="30">
        <f t="shared" si="6"/>
        <v>0.25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/>
      <c r="I26" s="9"/>
      <c r="J26" s="10"/>
      <c r="K26" s="9"/>
      <c r="L26" s="9"/>
      <c r="M26" s="10"/>
      <c r="N26" s="9"/>
      <c r="O26" s="9"/>
      <c r="P26" s="10"/>
      <c r="Q26" s="9"/>
      <c r="R26" s="9"/>
      <c r="S26" s="10"/>
      <c r="T26" s="9"/>
      <c r="U26" s="9"/>
      <c r="V26" s="10"/>
      <c r="W26" s="9"/>
      <c r="X26" s="9"/>
      <c r="Y26" s="10"/>
      <c r="Z26" s="9"/>
      <c r="AA26" s="9"/>
      <c r="AB26" s="10"/>
      <c r="AC26" s="9">
        <v>3</v>
      </c>
      <c r="AD26" s="9">
        <v>2</v>
      </c>
      <c r="AE26" s="10">
        <f t="shared" si="25"/>
        <v>0.666666666666667</v>
      </c>
      <c r="AF26" s="9"/>
      <c r="AG26" s="9"/>
      <c r="AH26" s="10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65">
        <f t="shared" si="4"/>
        <v>3</v>
      </c>
      <c r="AY26" s="65">
        <f t="shared" si="5"/>
        <v>2</v>
      </c>
      <c r="AZ26" s="30">
        <f t="shared" si="6"/>
        <v>0.666666666666667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10</v>
      </c>
      <c r="I27" s="9">
        <v>8</v>
      </c>
      <c r="J27" s="10"/>
      <c r="K27" s="9"/>
      <c r="L27" s="9"/>
      <c r="M27" s="10"/>
      <c r="N27" s="9"/>
      <c r="O27" s="9"/>
      <c r="P27" s="10"/>
      <c r="Q27" s="9"/>
      <c r="R27" s="9"/>
      <c r="S27" s="10"/>
      <c r="T27" s="9">
        <v>10</v>
      </c>
      <c r="U27" s="9">
        <v>10</v>
      </c>
      <c r="V27" s="10">
        <f t="shared" si="23"/>
        <v>1</v>
      </c>
      <c r="W27" s="9"/>
      <c r="X27" s="9"/>
      <c r="Y27" s="10"/>
      <c r="Z27" s="9"/>
      <c r="AA27" s="9"/>
      <c r="AB27" s="10"/>
      <c r="AC27" s="9">
        <v>9</v>
      </c>
      <c r="AD27" s="9">
        <v>8</v>
      </c>
      <c r="AE27" s="10">
        <f t="shared" si="25"/>
        <v>0.888888888888889</v>
      </c>
      <c r="AF27" s="9"/>
      <c r="AG27" s="9"/>
      <c r="AH27" s="10"/>
      <c r="AI27" s="9">
        <v>12</v>
      </c>
      <c r="AJ27" s="9">
        <v>8</v>
      </c>
      <c r="AK27" s="10">
        <f t="shared" ref="AK27:AK33" si="38">AJ27/AI27</f>
        <v>0.666666666666667</v>
      </c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65">
        <f t="shared" si="4"/>
        <v>41</v>
      </c>
      <c r="AY27" s="65">
        <f t="shared" si="5"/>
        <v>34</v>
      </c>
      <c r="AZ27" s="30">
        <f t="shared" si="6"/>
        <v>0.829268292682927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/>
      <c r="AA28" s="9"/>
      <c r="AB28" s="10"/>
      <c r="AC28" s="9"/>
      <c r="AD28" s="9"/>
      <c r="AE28" s="10"/>
      <c r="AF28" s="9"/>
      <c r="AG28" s="9"/>
      <c r="AH28" s="10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65">
        <f t="shared" si="4"/>
        <v>0</v>
      </c>
      <c r="AY28" s="65">
        <f t="shared" si="5"/>
        <v>0</v>
      </c>
      <c r="AZ28" s="30" t="e">
        <f t="shared" si="6"/>
        <v>#DIV/0!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/>
      <c r="AA29" s="9"/>
      <c r="AB29" s="10"/>
      <c r="AC29" s="9"/>
      <c r="AD29" s="9"/>
      <c r="AE29" s="10"/>
      <c r="AF29" s="9"/>
      <c r="AG29" s="9"/>
      <c r="AH29" s="10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65">
        <f t="shared" si="4"/>
        <v>0</v>
      </c>
      <c r="AY29" s="65">
        <f t="shared" si="5"/>
        <v>0</v>
      </c>
      <c r="AZ29" s="30" t="e">
        <f t="shared" si="6"/>
        <v>#DIV/0!</v>
      </c>
    </row>
    <row r="30" spans="1:52">
      <c r="A30" s="53" t="s">
        <v>45</v>
      </c>
      <c r="B30" s="54">
        <f t="shared" ref="B30:F30" si="39">SUM(B25:B29)</f>
        <v>0</v>
      </c>
      <c r="C30" s="54">
        <f t="shared" si="39"/>
        <v>0</v>
      </c>
      <c r="D30" s="55" t="e">
        <f>C30/B30</f>
        <v>#DIV/0!</v>
      </c>
      <c r="E30" s="54">
        <f t="shared" si="39"/>
        <v>0</v>
      </c>
      <c r="F30" s="54">
        <f t="shared" si="39"/>
        <v>0</v>
      </c>
      <c r="G30" s="55" t="e">
        <f>F30/E30</f>
        <v>#DIV/0!</v>
      </c>
      <c r="H30" s="54">
        <f>SUM(H25:H29)</f>
        <v>10</v>
      </c>
      <c r="I30" s="54">
        <f>SUM(I25:I29)</f>
        <v>8</v>
      </c>
      <c r="J30" s="55">
        <f t="shared" ref="J30:J33" si="40">I30/H30</f>
        <v>0.8</v>
      </c>
      <c r="K30" s="54">
        <f>SUM(K25:K29)</f>
        <v>0</v>
      </c>
      <c r="L30" s="54">
        <f t="shared" ref="L30:R30" si="41">SUM(L25:L29)</f>
        <v>0</v>
      </c>
      <c r="M30" s="55" t="e">
        <f>L30/K30</f>
        <v>#DIV/0!</v>
      </c>
      <c r="N30" s="54">
        <f t="shared" si="41"/>
        <v>0</v>
      </c>
      <c r="O30" s="54">
        <f t="shared" si="41"/>
        <v>0</v>
      </c>
      <c r="P30" s="55" t="e">
        <f>O30/N30</f>
        <v>#DIV/0!</v>
      </c>
      <c r="Q30" s="54">
        <f t="shared" si="41"/>
        <v>0</v>
      </c>
      <c r="R30" s="54">
        <f t="shared" si="41"/>
        <v>0</v>
      </c>
      <c r="S30" s="55" t="e">
        <f>R30/Q30</f>
        <v>#DIV/0!</v>
      </c>
      <c r="T30" s="54">
        <f t="shared" ref="T30:X30" si="42">SUM(T25:T29)</f>
        <v>10</v>
      </c>
      <c r="U30" s="54">
        <f t="shared" si="42"/>
        <v>10</v>
      </c>
      <c r="V30" s="55">
        <f>U30/T30</f>
        <v>1</v>
      </c>
      <c r="W30" s="54">
        <f t="shared" si="42"/>
        <v>0</v>
      </c>
      <c r="X30" s="54">
        <f t="shared" si="42"/>
        <v>0</v>
      </c>
      <c r="Y30" s="55" t="e">
        <f>X30/W30</f>
        <v>#DIV/0!</v>
      </c>
      <c r="Z30" s="54">
        <f t="shared" ref="Z30:AD30" si="43">SUM(Z25:Z29)</f>
        <v>0</v>
      </c>
      <c r="AA30" s="54">
        <f t="shared" si="43"/>
        <v>0</v>
      </c>
      <c r="AB30" s="55" t="e">
        <f>AA30/Z30</f>
        <v>#DIV/0!</v>
      </c>
      <c r="AC30" s="54">
        <f t="shared" si="43"/>
        <v>13</v>
      </c>
      <c r="AD30" s="54">
        <f t="shared" si="43"/>
        <v>10</v>
      </c>
      <c r="AE30" s="55">
        <f t="shared" ref="AE30:AE33" si="44">AD30/AC30</f>
        <v>0.769230769230769</v>
      </c>
      <c r="AF30" s="54">
        <f t="shared" ref="AF30:AJ30" si="45">SUM(AF25:AF29)</f>
        <v>0</v>
      </c>
      <c r="AG30" s="54">
        <f t="shared" si="45"/>
        <v>0</v>
      </c>
      <c r="AH30" s="55" t="e">
        <f>AG30/AF30</f>
        <v>#DIV/0!</v>
      </c>
      <c r="AI30" s="54">
        <f t="shared" si="45"/>
        <v>15</v>
      </c>
      <c r="AJ30" s="54">
        <f t="shared" si="45"/>
        <v>9</v>
      </c>
      <c r="AK30" s="55">
        <f t="shared" si="38"/>
        <v>0.6</v>
      </c>
      <c r="AL30" s="54">
        <f t="shared" ref="AL30:AP30" si="46">SUM(AL25:AL29)</f>
        <v>0</v>
      </c>
      <c r="AM30" s="54">
        <f t="shared" si="46"/>
        <v>0</v>
      </c>
      <c r="AN30" s="55" t="e">
        <f>AM30/AL30</f>
        <v>#DIV/0!</v>
      </c>
      <c r="AO30" s="54">
        <f t="shared" si="46"/>
        <v>0</v>
      </c>
      <c r="AP30" s="54">
        <f t="shared" si="46"/>
        <v>0</v>
      </c>
      <c r="AQ30" s="55" t="e">
        <f>AP30/AO30</f>
        <v>#DIV/0!</v>
      </c>
      <c r="AR30" s="54">
        <f t="shared" ref="AR30:AV30" si="47">SUM(AR25:AR29)</f>
        <v>0</v>
      </c>
      <c r="AS30" s="54">
        <f t="shared" si="47"/>
        <v>0</v>
      </c>
      <c r="AT30" s="55" t="e">
        <f>AS30/AR30</f>
        <v>#DIV/0!</v>
      </c>
      <c r="AU30" s="54">
        <f t="shared" si="47"/>
        <v>0</v>
      </c>
      <c r="AV30" s="54">
        <f t="shared" si="47"/>
        <v>0</v>
      </c>
      <c r="AW30" s="55" t="e">
        <f>AV30/AU30</f>
        <v>#DIV/0!</v>
      </c>
      <c r="AX30" s="13">
        <f t="shared" si="4"/>
        <v>48</v>
      </c>
      <c r="AY30" s="13">
        <f t="shared" si="5"/>
        <v>37</v>
      </c>
      <c r="AZ30" s="61">
        <f t="shared" si="6"/>
        <v>0.770833333333333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/>
      <c r="I31" s="9"/>
      <c r="J31" s="10"/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/>
      <c r="AA31" s="9"/>
      <c r="AB31" s="10"/>
      <c r="AC31" s="9"/>
      <c r="AD31" s="9"/>
      <c r="AE31" s="10"/>
      <c r="AF31" s="9"/>
      <c r="AG31" s="9"/>
      <c r="AH31" s="10"/>
      <c r="AI31" s="9">
        <v>7</v>
      </c>
      <c r="AJ31" s="9">
        <v>3</v>
      </c>
      <c r="AK31" s="10">
        <f t="shared" si="38"/>
        <v>0.428571428571429</v>
      </c>
      <c r="AL31" s="9"/>
      <c r="AM31" s="9"/>
      <c r="AN31" s="10"/>
      <c r="AO31" s="9"/>
      <c r="AP31" s="9"/>
      <c r="AQ31" s="10"/>
      <c r="AR31" s="9"/>
      <c r="AS31" s="9"/>
      <c r="AT31" s="10"/>
      <c r="AU31" s="9"/>
      <c r="AV31" s="9"/>
      <c r="AW31" s="10"/>
      <c r="AX31" s="65">
        <f t="shared" si="4"/>
        <v>7</v>
      </c>
      <c r="AY31" s="65">
        <f t="shared" si="5"/>
        <v>3</v>
      </c>
      <c r="AZ31" s="30">
        <f t="shared" si="6"/>
        <v>0.428571428571429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>
        <v>1</v>
      </c>
      <c r="I32" s="9">
        <v>1</v>
      </c>
      <c r="J32" s="10">
        <f t="shared" si="40"/>
        <v>1</v>
      </c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>
        <v>2</v>
      </c>
      <c r="AD32" s="9">
        <v>2</v>
      </c>
      <c r="AE32" s="10">
        <f t="shared" si="44"/>
        <v>1</v>
      </c>
      <c r="AF32" s="9"/>
      <c r="AG32" s="9"/>
      <c r="AH32" s="10"/>
      <c r="AI32" s="9">
        <v>1</v>
      </c>
      <c r="AJ32" s="9">
        <v>1</v>
      </c>
      <c r="AK32" s="10">
        <f t="shared" si="38"/>
        <v>1</v>
      </c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65">
        <f t="shared" si="4"/>
        <v>4</v>
      </c>
      <c r="AY32" s="65">
        <f t="shared" si="5"/>
        <v>4</v>
      </c>
      <c r="AZ32" s="30">
        <f t="shared" si="6"/>
        <v>1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5</v>
      </c>
      <c r="I33" s="9">
        <v>5</v>
      </c>
      <c r="J33" s="10">
        <f t="shared" si="40"/>
        <v>1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/>
      <c r="AA33" s="9"/>
      <c r="AB33" s="10"/>
      <c r="AC33" s="9">
        <v>2</v>
      </c>
      <c r="AD33" s="9">
        <v>2</v>
      </c>
      <c r="AE33" s="10">
        <f t="shared" si="44"/>
        <v>1</v>
      </c>
      <c r="AF33" s="9"/>
      <c r="AG33" s="9"/>
      <c r="AH33" s="10"/>
      <c r="AI33" s="9">
        <v>2</v>
      </c>
      <c r="AJ33" s="9">
        <v>0</v>
      </c>
      <c r="AK33" s="10">
        <f t="shared" si="38"/>
        <v>0</v>
      </c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65">
        <f t="shared" si="4"/>
        <v>9</v>
      </c>
      <c r="AY33" s="65">
        <f t="shared" si="5"/>
        <v>7</v>
      </c>
      <c r="AZ33" s="30">
        <f t="shared" si="6"/>
        <v>0.777777777777778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/>
      <c r="AA34" s="9"/>
      <c r="AB34" s="10"/>
      <c r="AC34" s="9"/>
      <c r="AD34" s="9"/>
      <c r="AE34" s="10"/>
      <c r="AF34" s="9"/>
      <c r="AG34" s="9"/>
      <c r="AH34" s="10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65">
        <f t="shared" si="4"/>
        <v>0</v>
      </c>
      <c r="AY34" s="65">
        <f t="shared" si="5"/>
        <v>0</v>
      </c>
      <c r="AZ34" s="30" t="e">
        <f t="shared" si="6"/>
        <v>#DIV/0!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/>
      <c r="AA35" s="9"/>
      <c r="AB35" s="10"/>
      <c r="AC35" s="9">
        <v>1</v>
      </c>
      <c r="AD35" s="9">
        <v>1</v>
      </c>
      <c r="AE35" s="10">
        <f t="shared" ref="AE35:AE40" si="48">AD35/AC35</f>
        <v>1</v>
      </c>
      <c r="AF35" s="9"/>
      <c r="AG35" s="9"/>
      <c r="AH35" s="10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65">
        <f t="shared" si="4"/>
        <v>1</v>
      </c>
      <c r="AY35" s="65">
        <f t="shared" si="5"/>
        <v>1</v>
      </c>
      <c r="AZ35" s="30">
        <f t="shared" si="6"/>
        <v>1</v>
      </c>
    </row>
    <row r="36" spans="1:52">
      <c r="A36" s="53" t="s">
        <v>51</v>
      </c>
      <c r="B36" s="54">
        <f t="shared" ref="B36:F36" si="49">SUM(B31:B35)</f>
        <v>0</v>
      </c>
      <c r="C36" s="54">
        <f t="shared" si="49"/>
        <v>0</v>
      </c>
      <c r="D36" s="55" t="e">
        <f>C36/B36</f>
        <v>#DIV/0!</v>
      </c>
      <c r="E36" s="54">
        <f t="shared" si="49"/>
        <v>0</v>
      </c>
      <c r="F36" s="54">
        <f t="shared" si="49"/>
        <v>0</v>
      </c>
      <c r="G36" s="55" t="e">
        <f>F36/E36</f>
        <v>#DIV/0!</v>
      </c>
      <c r="H36" s="54">
        <f>SUM(H31:H35)</f>
        <v>6</v>
      </c>
      <c r="I36" s="54">
        <f>SUM(I31:I35)</f>
        <v>6</v>
      </c>
      <c r="J36" s="55">
        <f t="shared" ref="J36:J40" si="50">I36/H36</f>
        <v>1</v>
      </c>
      <c r="K36" s="54">
        <f>SUM(K31:K35)</f>
        <v>0</v>
      </c>
      <c r="L36" s="54">
        <f t="shared" ref="L36:R36" si="51">SUM(L31:L35)</f>
        <v>0</v>
      </c>
      <c r="M36" s="55" t="e">
        <f>L36/K36</f>
        <v>#DIV/0!</v>
      </c>
      <c r="N36" s="54">
        <f t="shared" si="51"/>
        <v>0</v>
      </c>
      <c r="O36" s="54">
        <f t="shared" si="51"/>
        <v>0</v>
      </c>
      <c r="P36" s="55" t="e">
        <f t="shared" ref="P36:P40" si="52">O36/N36</f>
        <v>#DIV/0!</v>
      </c>
      <c r="Q36" s="54">
        <f t="shared" si="51"/>
        <v>0</v>
      </c>
      <c r="R36" s="54">
        <f t="shared" si="51"/>
        <v>0</v>
      </c>
      <c r="S36" s="55" t="e">
        <f>R36/Q36</f>
        <v>#DIV/0!</v>
      </c>
      <c r="T36" s="54">
        <f t="shared" ref="T36:X36" si="53">SUM(T31:T35)</f>
        <v>0</v>
      </c>
      <c r="U36" s="54">
        <f t="shared" si="53"/>
        <v>0</v>
      </c>
      <c r="V36" s="55" t="e">
        <f t="shared" ref="V36:V40" si="54">U36/T36</f>
        <v>#DIV/0!</v>
      </c>
      <c r="W36" s="54">
        <f t="shared" si="53"/>
        <v>0</v>
      </c>
      <c r="X36" s="54">
        <f t="shared" si="53"/>
        <v>0</v>
      </c>
      <c r="Y36" s="55" t="e">
        <f>X36/W36</f>
        <v>#DIV/0!</v>
      </c>
      <c r="Z36" s="54">
        <f t="shared" ref="Z36:AD36" si="55">SUM(Z31:Z35)</f>
        <v>0</v>
      </c>
      <c r="AA36" s="54">
        <f t="shared" si="55"/>
        <v>0</v>
      </c>
      <c r="AB36" s="55" t="e">
        <f>AA36/Z36</f>
        <v>#DIV/0!</v>
      </c>
      <c r="AC36" s="54">
        <f t="shared" si="55"/>
        <v>5</v>
      </c>
      <c r="AD36" s="54">
        <f t="shared" si="55"/>
        <v>5</v>
      </c>
      <c r="AE36" s="55">
        <f t="shared" si="48"/>
        <v>1</v>
      </c>
      <c r="AF36" s="54">
        <f t="shared" ref="AF36:AJ36" si="56">SUM(AF31:AF35)</f>
        <v>0</v>
      </c>
      <c r="AG36" s="54">
        <f t="shared" si="56"/>
        <v>0</v>
      </c>
      <c r="AH36" s="55" t="e">
        <f>AG36/AF36</f>
        <v>#DIV/0!</v>
      </c>
      <c r="AI36" s="54">
        <f t="shared" si="56"/>
        <v>10</v>
      </c>
      <c r="AJ36" s="54">
        <f t="shared" si="56"/>
        <v>4</v>
      </c>
      <c r="AK36" s="55">
        <f t="shared" ref="AK36:AK40" si="57">AJ36/AI36</f>
        <v>0.4</v>
      </c>
      <c r="AL36" s="54">
        <f t="shared" ref="AL36:AP36" si="58">SUM(AL31:AL35)</f>
        <v>0</v>
      </c>
      <c r="AM36" s="54">
        <f t="shared" si="58"/>
        <v>0</v>
      </c>
      <c r="AN36" s="55" t="e">
        <f t="shared" ref="AN36:AN40" si="59">AM36/AL36</f>
        <v>#DIV/0!</v>
      </c>
      <c r="AO36" s="54">
        <f t="shared" si="58"/>
        <v>0</v>
      </c>
      <c r="AP36" s="54">
        <f t="shared" si="58"/>
        <v>0</v>
      </c>
      <c r="AQ36" s="55" t="e">
        <f>AP36/AO36</f>
        <v>#DIV/0!</v>
      </c>
      <c r="AR36" s="54">
        <f t="shared" ref="AR36:AV36" si="60">SUM(AR31:AR35)</f>
        <v>0</v>
      </c>
      <c r="AS36" s="54">
        <f t="shared" si="60"/>
        <v>0</v>
      </c>
      <c r="AT36" s="55" t="e">
        <f>AS36/AR36</f>
        <v>#DIV/0!</v>
      </c>
      <c r="AU36" s="54">
        <f t="shared" si="60"/>
        <v>0</v>
      </c>
      <c r="AV36" s="54">
        <f t="shared" si="60"/>
        <v>0</v>
      </c>
      <c r="AW36" s="55" t="e">
        <f>AV36/AU36</f>
        <v>#DIV/0!</v>
      </c>
      <c r="AX36" s="54">
        <f t="shared" si="4"/>
        <v>21</v>
      </c>
      <c r="AY36" s="54">
        <f t="shared" si="5"/>
        <v>15</v>
      </c>
      <c r="AZ36" s="61">
        <f t="shared" si="6"/>
        <v>0.714285714285714</v>
      </c>
    </row>
    <row r="37" spans="1:52">
      <c r="A37" s="18" t="s">
        <v>52</v>
      </c>
      <c r="B37" s="19">
        <f t="shared" ref="B37:F37" si="61">B30+B36</f>
        <v>0</v>
      </c>
      <c r="C37" s="19">
        <f t="shared" si="61"/>
        <v>0</v>
      </c>
      <c r="D37" s="20" t="e">
        <f>C37/B37</f>
        <v>#DIV/0!</v>
      </c>
      <c r="E37" s="19">
        <f t="shared" si="61"/>
        <v>0</v>
      </c>
      <c r="F37" s="19">
        <f t="shared" si="61"/>
        <v>0</v>
      </c>
      <c r="G37" s="20" t="e">
        <f>F37/E37</f>
        <v>#DIV/0!</v>
      </c>
      <c r="H37" s="19">
        <f>H30+H36</f>
        <v>16</v>
      </c>
      <c r="I37" s="19">
        <f>I30+I36</f>
        <v>14</v>
      </c>
      <c r="J37" s="20">
        <f t="shared" si="50"/>
        <v>0.875</v>
      </c>
      <c r="K37" s="19">
        <f>K30+K36</f>
        <v>0</v>
      </c>
      <c r="L37" s="19">
        <f t="shared" ref="L37:R37" si="62">L30+L36</f>
        <v>0</v>
      </c>
      <c r="M37" s="20" t="e">
        <f>L37/K37</f>
        <v>#DIV/0!</v>
      </c>
      <c r="N37" s="19">
        <f t="shared" si="62"/>
        <v>0</v>
      </c>
      <c r="O37" s="19">
        <f t="shared" si="62"/>
        <v>0</v>
      </c>
      <c r="P37" s="20" t="e">
        <f t="shared" si="52"/>
        <v>#DIV/0!</v>
      </c>
      <c r="Q37" s="19">
        <f t="shared" si="62"/>
        <v>0</v>
      </c>
      <c r="R37" s="19">
        <f t="shared" si="62"/>
        <v>0</v>
      </c>
      <c r="S37" s="20" t="e">
        <f>R37/Q37</f>
        <v>#DIV/0!</v>
      </c>
      <c r="T37" s="19">
        <f t="shared" ref="T37:X37" si="63">T30+T36</f>
        <v>10</v>
      </c>
      <c r="U37" s="19">
        <f t="shared" si="63"/>
        <v>10</v>
      </c>
      <c r="V37" s="20">
        <f t="shared" si="54"/>
        <v>1</v>
      </c>
      <c r="W37" s="19">
        <f t="shared" si="63"/>
        <v>0</v>
      </c>
      <c r="X37" s="19">
        <f t="shared" si="63"/>
        <v>0</v>
      </c>
      <c r="Y37" s="20" t="e">
        <f>X37/W37</f>
        <v>#DIV/0!</v>
      </c>
      <c r="Z37" s="19">
        <f t="shared" ref="Z37:AD37" si="64">Z30+Z36</f>
        <v>0</v>
      </c>
      <c r="AA37" s="19">
        <f t="shared" si="64"/>
        <v>0</v>
      </c>
      <c r="AB37" s="20" t="e">
        <f>AA37/Z37</f>
        <v>#DIV/0!</v>
      </c>
      <c r="AC37" s="19">
        <f t="shared" si="64"/>
        <v>18</v>
      </c>
      <c r="AD37" s="19">
        <f t="shared" si="64"/>
        <v>15</v>
      </c>
      <c r="AE37" s="20">
        <f t="shared" si="48"/>
        <v>0.833333333333333</v>
      </c>
      <c r="AF37" s="19">
        <f t="shared" ref="AF37:AJ37" si="65">AF30+AF36</f>
        <v>0</v>
      </c>
      <c r="AG37" s="19">
        <f t="shared" si="65"/>
        <v>0</v>
      </c>
      <c r="AH37" s="20" t="e">
        <f>AG37/AF37</f>
        <v>#DIV/0!</v>
      </c>
      <c r="AI37" s="19">
        <f t="shared" si="65"/>
        <v>25</v>
      </c>
      <c r="AJ37" s="19">
        <f t="shared" si="65"/>
        <v>13</v>
      </c>
      <c r="AK37" s="20">
        <f t="shared" si="57"/>
        <v>0.52</v>
      </c>
      <c r="AL37" s="19">
        <f t="shared" ref="AL37:AP37" si="66">AL30+AL36</f>
        <v>0</v>
      </c>
      <c r="AM37" s="19">
        <f t="shared" si="66"/>
        <v>0</v>
      </c>
      <c r="AN37" s="20" t="e">
        <f t="shared" si="59"/>
        <v>#DIV/0!</v>
      </c>
      <c r="AO37" s="19">
        <f t="shared" si="66"/>
        <v>0</v>
      </c>
      <c r="AP37" s="19">
        <f t="shared" si="66"/>
        <v>0</v>
      </c>
      <c r="AQ37" s="20" t="e">
        <f>AP37/AO37</f>
        <v>#DIV/0!</v>
      </c>
      <c r="AR37" s="19">
        <f t="shared" ref="AR37:AV37" si="67">AR30+AR36</f>
        <v>0</v>
      </c>
      <c r="AS37" s="19">
        <f t="shared" si="67"/>
        <v>0</v>
      </c>
      <c r="AT37" s="20" t="e">
        <f>AS37/AR37</f>
        <v>#DIV/0!</v>
      </c>
      <c r="AU37" s="19">
        <f t="shared" si="67"/>
        <v>0</v>
      </c>
      <c r="AV37" s="19">
        <f t="shared" si="67"/>
        <v>0</v>
      </c>
      <c r="AW37" s="20" t="e">
        <f>AV37/AU37</f>
        <v>#DIV/0!</v>
      </c>
      <c r="AX37" s="19">
        <f t="shared" si="4"/>
        <v>69</v>
      </c>
      <c r="AY37" s="19">
        <f t="shared" si="5"/>
        <v>52</v>
      </c>
      <c r="AZ37" s="50">
        <f t="shared" si="6"/>
        <v>0.753623188405797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/>
      <c r="I38" s="9"/>
      <c r="J38" s="10"/>
      <c r="K38" s="9"/>
      <c r="L38" s="9"/>
      <c r="M38" s="10"/>
      <c r="N38" s="9"/>
      <c r="O38" s="9"/>
      <c r="P38" s="10"/>
      <c r="Q38" s="9"/>
      <c r="R38" s="9"/>
      <c r="S38" s="10"/>
      <c r="T38" s="9"/>
      <c r="U38" s="9"/>
      <c r="V38" s="10"/>
      <c r="W38" s="9"/>
      <c r="X38" s="9"/>
      <c r="Y38" s="10"/>
      <c r="Z38" s="9"/>
      <c r="AA38" s="9"/>
      <c r="AB38" s="10"/>
      <c r="AC38" s="9">
        <v>1</v>
      </c>
      <c r="AD38" s="9">
        <v>1</v>
      </c>
      <c r="AE38" s="10">
        <f t="shared" si="48"/>
        <v>1</v>
      </c>
      <c r="AF38" s="9"/>
      <c r="AG38" s="9"/>
      <c r="AH38" s="10"/>
      <c r="AI38" s="9">
        <v>7</v>
      </c>
      <c r="AJ38" s="9">
        <v>3</v>
      </c>
      <c r="AK38" s="10">
        <f t="shared" si="57"/>
        <v>0.428571428571429</v>
      </c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65">
        <f t="shared" si="4"/>
        <v>8</v>
      </c>
      <c r="AY38" s="65">
        <f t="shared" si="5"/>
        <v>4</v>
      </c>
      <c r="AZ38" s="30">
        <f t="shared" si="6"/>
        <v>0.5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v>8</v>
      </c>
      <c r="I39" s="9">
        <v>7</v>
      </c>
      <c r="J39" s="10">
        <f t="shared" si="50"/>
        <v>0.875</v>
      </c>
      <c r="K39" s="9"/>
      <c r="L39" s="9"/>
      <c r="M39" s="10"/>
      <c r="N39" s="9"/>
      <c r="O39" s="9"/>
      <c r="P39" s="10"/>
      <c r="Q39" s="9"/>
      <c r="R39" s="9"/>
      <c r="S39" s="10"/>
      <c r="T39" s="9"/>
      <c r="U39" s="9"/>
      <c r="V39" s="10"/>
      <c r="W39" s="9"/>
      <c r="X39" s="9"/>
      <c r="Y39" s="10"/>
      <c r="Z39" s="9"/>
      <c r="AA39" s="9"/>
      <c r="AB39" s="10"/>
      <c r="AC39" s="9">
        <v>6</v>
      </c>
      <c r="AD39" s="9">
        <v>6</v>
      </c>
      <c r="AE39" s="10">
        <f t="shared" si="48"/>
        <v>1</v>
      </c>
      <c r="AF39" s="9"/>
      <c r="AG39" s="9"/>
      <c r="AH39" s="10"/>
      <c r="AI39" s="9">
        <v>6</v>
      </c>
      <c r="AJ39" s="9">
        <v>3</v>
      </c>
      <c r="AK39" s="10">
        <f t="shared" si="57"/>
        <v>0.5</v>
      </c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65">
        <f t="shared" si="4"/>
        <v>20</v>
      </c>
      <c r="AY39" s="65">
        <f t="shared" si="5"/>
        <v>16</v>
      </c>
      <c r="AZ39" s="30">
        <f t="shared" si="6"/>
        <v>0.8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14</v>
      </c>
      <c r="I40" s="9">
        <v>11</v>
      </c>
      <c r="J40" s="10">
        <f t="shared" si="50"/>
        <v>0.785714285714286</v>
      </c>
      <c r="K40" s="9"/>
      <c r="L40" s="9"/>
      <c r="M40" s="10"/>
      <c r="N40" s="9"/>
      <c r="O40" s="9"/>
      <c r="P40" s="10"/>
      <c r="Q40" s="9"/>
      <c r="R40" s="9"/>
      <c r="S40" s="10"/>
      <c r="T40" s="9">
        <v>7</v>
      </c>
      <c r="U40" s="9">
        <v>4</v>
      </c>
      <c r="V40" s="10">
        <f t="shared" si="54"/>
        <v>0.571428571428571</v>
      </c>
      <c r="W40" s="9"/>
      <c r="X40" s="9"/>
      <c r="Y40" s="10"/>
      <c r="Z40" s="9"/>
      <c r="AA40" s="9"/>
      <c r="AB40" s="10"/>
      <c r="AC40" s="9">
        <v>27</v>
      </c>
      <c r="AD40" s="9">
        <v>22</v>
      </c>
      <c r="AE40" s="10">
        <f t="shared" si="48"/>
        <v>0.814814814814815</v>
      </c>
      <c r="AF40" s="9"/>
      <c r="AG40" s="9"/>
      <c r="AH40" s="10"/>
      <c r="AI40" s="9">
        <v>16</v>
      </c>
      <c r="AJ40" s="9">
        <v>10</v>
      </c>
      <c r="AK40" s="10">
        <f t="shared" si="57"/>
        <v>0.625</v>
      </c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65">
        <f t="shared" si="4"/>
        <v>64</v>
      </c>
      <c r="AY40" s="65">
        <f t="shared" si="5"/>
        <v>47</v>
      </c>
      <c r="AZ40" s="30">
        <f t="shared" si="6"/>
        <v>0.734375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/>
      <c r="AA41" s="9"/>
      <c r="AB41" s="10"/>
      <c r="AC41" s="9"/>
      <c r="AD41" s="9"/>
      <c r="AE41" s="10"/>
      <c r="AF41" s="9"/>
      <c r="AG41" s="9"/>
      <c r="AH41" s="10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65">
        <f t="shared" si="4"/>
        <v>0</v>
      </c>
      <c r="AY41" s="65">
        <f t="shared" si="5"/>
        <v>0</v>
      </c>
      <c r="AZ41" s="30" t="e">
        <f t="shared" si="6"/>
        <v>#DIV/0!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/>
      <c r="AA42" s="9"/>
      <c r="AB42" s="10"/>
      <c r="AC42" s="9"/>
      <c r="AD42" s="9"/>
      <c r="AE42" s="10"/>
      <c r="AF42" s="9"/>
      <c r="AG42" s="9"/>
      <c r="AH42" s="10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65">
        <f t="shared" si="4"/>
        <v>0</v>
      </c>
      <c r="AY42" s="65">
        <f t="shared" si="5"/>
        <v>0</v>
      </c>
      <c r="AZ42" s="30" t="e">
        <f t="shared" si="6"/>
        <v>#DIV/0!</v>
      </c>
    </row>
    <row r="43" spans="1:52">
      <c r="A43" s="53" t="s">
        <v>58</v>
      </c>
      <c r="B43" s="54">
        <f t="shared" ref="B43:F43" si="68">SUM(B38:B42)</f>
        <v>0</v>
      </c>
      <c r="C43" s="54">
        <f t="shared" si="68"/>
        <v>0</v>
      </c>
      <c r="D43" s="55" t="e">
        <f>C43/B43</f>
        <v>#DIV/0!</v>
      </c>
      <c r="E43" s="54">
        <f t="shared" si="68"/>
        <v>0</v>
      </c>
      <c r="F43" s="54">
        <f t="shared" si="68"/>
        <v>0</v>
      </c>
      <c r="G43" s="55" t="e">
        <f>F43/E43</f>
        <v>#DIV/0!</v>
      </c>
      <c r="H43" s="54">
        <f>SUM(H38:H42)</f>
        <v>22</v>
      </c>
      <c r="I43" s="54">
        <f>SUM(I38:I42)</f>
        <v>18</v>
      </c>
      <c r="J43" s="55">
        <f>I43/H43</f>
        <v>0.818181818181818</v>
      </c>
      <c r="K43" s="54">
        <f>SUM(K38:K42)</f>
        <v>0</v>
      </c>
      <c r="L43" s="54">
        <f t="shared" ref="L43:R43" si="69">SUM(L38:L42)</f>
        <v>0</v>
      </c>
      <c r="M43" s="55" t="e">
        <f>L43/K43</f>
        <v>#DIV/0!</v>
      </c>
      <c r="N43" s="54">
        <f t="shared" si="69"/>
        <v>0</v>
      </c>
      <c r="O43" s="54">
        <f t="shared" si="69"/>
        <v>0</v>
      </c>
      <c r="P43" s="55" t="e">
        <f>O43/N43</f>
        <v>#DIV/0!</v>
      </c>
      <c r="Q43" s="54">
        <f t="shared" si="69"/>
        <v>0</v>
      </c>
      <c r="R43" s="54">
        <f t="shared" si="69"/>
        <v>0</v>
      </c>
      <c r="S43" s="55" t="e">
        <f>R43/Q43</f>
        <v>#DIV/0!</v>
      </c>
      <c r="T43" s="54">
        <f t="shared" ref="T43:X43" si="70">SUM(T38:T42)</f>
        <v>7</v>
      </c>
      <c r="U43" s="54">
        <f t="shared" si="70"/>
        <v>4</v>
      </c>
      <c r="V43" s="55">
        <f>U43/T43</f>
        <v>0.571428571428571</v>
      </c>
      <c r="W43" s="54">
        <f t="shared" si="70"/>
        <v>0</v>
      </c>
      <c r="X43" s="54">
        <f t="shared" si="70"/>
        <v>0</v>
      </c>
      <c r="Y43" s="55" t="e">
        <f>X43/W43</f>
        <v>#DIV/0!</v>
      </c>
      <c r="Z43" s="54">
        <f t="shared" ref="Z43:AD43" si="71">SUM(Z38:Z42)</f>
        <v>0</v>
      </c>
      <c r="AA43" s="54">
        <f t="shared" si="71"/>
        <v>0</v>
      </c>
      <c r="AB43" s="55" t="e">
        <f>AA43/Z43</f>
        <v>#DIV/0!</v>
      </c>
      <c r="AC43" s="54">
        <f t="shared" si="71"/>
        <v>34</v>
      </c>
      <c r="AD43" s="54">
        <f t="shared" si="71"/>
        <v>29</v>
      </c>
      <c r="AE43" s="55">
        <f t="shared" ref="AE43:AE46" si="72">AD43/AC43</f>
        <v>0.852941176470588</v>
      </c>
      <c r="AF43" s="54">
        <f t="shared" ref="AF43:AJ43" si="73">SUM(AF38:AF42)</f>
        <v>0</v>
      </c>
      <c r="AG43" s="54">
        <f t="shared" si="73"/>
        <v>0</v>
      </c>
      <c r="AH43" s="55" t="e">
        <f>AG43/AF43</f>
        <v>#DIV/0!</v>
      </c>
      <c r="AI43" s="54">
        <f t="shared" si="73"/>
        <v>29</v>
      </c>
      <c r="AJ43" s="54">
        <f t="shared" si="73"/>
        <v>16</v>
      </c>
      <c r="AK43" s="55">
        <f t="shared" ref="AK43:AK46" si="74">AJ43/AI43</f>
        <v>0.551724137931034</v>
      </c>
      <c r="AL43" s="54">
        <f t="shared" ref="AL43:AP43" si="75">SUM(AL38:AL42)</f>
        <v>0</v>
      </c>
      <c r="AM43" s="54">
        <f t="shared" si="75"/>
        <v>0</v>
      </c>
      <c r="AN43" s="55" t="e">
        <f>AM43/AL43</f>
        <v>#DIV/0!</v>
      </c>
      <c r="AO43" s="54">
        <f t="shared" si="75"/>
        <v>0</v>
      </c>
      <c r="AP43" s="54">
        <f t="shared" si="75"/>
        <v>0</v>
      </c>
      <c r="AQ43" s="55" t="e">
        <f>AP43/AO43</f>
        <v>#DIV/0!</v>
      </c>
      <c r="AR43" s="54">
        <f t="shared" ref="AR43:AV43" si="76">SUM(AR38:AR42)</f>
        <v>0</v>
      </c>
      <c r="AS43" s="54">
        <f t="shared" si="76"/>
        <v>0</v>
      </c>
      <c r="AT43" s="55" t="e">
        <f>AS43/AR43</f>
        <v>#DIV/0!</v>
      </c>
      <c r="AU43" s="54">
        <f t="shared" si="76"/>
        <v>0</v>
      </c>
      <c r="AV43" s="54">
        <f t="shared" si="76"/>
        <v>0</v>
      </c>
      <c r="AW43" s="55" t="e">
        <f>AV43/AU43</f>
        <v>#DIV/0!</v>
      </c>
      <c r="AX43" s="54">
        <f t="shared" si="4"/>
        <v>92</v>
      </c>
      <c r="AY43" s="54">
        <f t="shared" si="5"/>
        <v>67</v>
      </c>
      <c r="AZ43" s="61">
        <f t="shared" si="6"/>
        <v>0.728260869565217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/>
      <c r="AA44" s="9"/>
      <c r="AB44" s="10"/>
      <c r="AC44" s="9"/>
      <c r="AD44" s="9"/>
      <c r="AE44" s="10"/>
      <c r="AF44" s="9"/>
      <c r="AG44" s="9"/>
      <c r="AH44" s="10"/>
      <c r="AI44" s="9">
        <v>5</v>
      </c>
      <c r="AJ44" s="9">
        <v>5</v>
      </c>
      <c r="AK44" s="10">
        <f t="shared" si="74"/>
        <v>1</v>
      </c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65">
        <f t="shared" si="4"/>
        <v>5</v>
      </c>
      <c r="AY44" s="65">
        <f t="shared" si="5"/>
        <v>5</v>
      </c>
      <c r="AZ44" s="30">
        <f t="shared" si="6"/>
        <v>1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/>
      <c r="I45" s="9"/>
      <c r="J45" s="10"/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/>
      <c r="AA45" s="9"/>
      <c r="AB45" s="10"/>
      <c r="AC45" s="9">
        <v>2</v>
      </c>
      <c r="AD45" s="9">
        <v>2</v>
      </c>
      <c r="AE45" s="10">
        <f t="shared" si="72"/>
        <v>1</v>
      </c>
      <c r="AF45" s="9"/>
      <c r="AG45" s="9"/>
      <c r="AH45" s="10"/>
      <c r="AI45" s="9">
        <v>2</v>
      </c>
      <c r="AJ45" s="9">
        <v>2</v>
      </c>
      <c r="AK45" s="10">
        <f t="shared" si="74"/>
        <v>1</v>
      </c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65">
        <f t="shared" si="4"/>
        <v>4</v>
      </c>
      <c r="AY45" s="65">
        <f t="shared" si="5"/>
        <v>4</v>
      </c>
      <c r="AZ45" s="30">
        <f t="shared" si="6"/>
        <v>1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7</v>
      </c>
      <c r="I46" s="9">
        <v>5</v>
      </c>
      <c r="J46" s="10">
        <f>I46/H46</f>
        <v>0.714285714285714</v>
      </c>
      <c r="K46" s="9"/>
      <c r="L46" s="9"/>
      <c r="M46" s="10"/>
      <c r="N46" s="9"/>
      <c r="O46" s="9"/>
      <c r="P46" s="10"/>
      <c r="Q46" s="9"/>
      <c r="R46" s="9"/>
      <c r="S46" s="10"/>
      <c r="T46" s="9"/>
      <c r="U46" s="9"/>
      <c r="V46" s="10"/>
      <c r="W46" s="9"/>
      <c r="X46" s="9"/>
      <c r="Y46" s="10"/>
      <c r="Z46" s="9"/>
      <c r="AA46" s="9"/>
      <c r="AB46" s="10"/>
      <c r="AC46" s="9">
        <v>2</v>
      </c>
      <c r="AD46" s="9">
        <v>2</v>
      </c>
      <c r="AE46" s="10">
        <f t="shared" si="72"/>
        <v>1</v>
      </c>
      <c r="AF46" s="9"/>
      <c r="AG46" s="9"/>
      <c r="AH46" s="10"/>
      <c r="AI46" s="9">
        <v>5</v>
      </c>
      <c r="AJ46" s="9">
        <v>2</v>
      </c>
      <c r="AK46" s="10">
        <f t="shared" si="74"/>
        <v>0.4</v>
      </c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65">
        <f t="shared" si="4"/>
        <v>14</v>
      </c>
      <c r="AY46" s="65">
        <f t="shared" si="5"/>
        <v>9</v>
      </c>
      <c r="AZ46" s="30">
        <f t="shared" si="6"/>
        <v>0.642857142857143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/>
      <c r="AA47" s="9"/>
      <c r="AB47" s="10"/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65">
        <f t="shared" si="4"/>
        <v>0</v>
      </c>
      <c r="AY47" s="65">
        <f t="shared" si="5"/>
        <v>0</v>
      </c>
      <c r="AZ47" s="30" t="e">
        <f t="shared" si="6"/>
        <v>#DIV/0!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/>
      <c r="AA48" s="9"/>
      <c r="AB48" s="10"/>
      <c r="AC48" s="9">
        <v>1</v>
      </c>
      <c r="AD48" s="9">
        <v>0</v>
      </c>
      <c r="AE48" s="10">
        <f t="shared" ref="AE48:AE52" si="77">AD48/AC48</f>
        <v>0</v>
      </c>
      <c r="AF48" s="9"/>
      <c r="AG48" s="9"/>
      <c r="AH48" s="10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65">
        <f t="shared" si="4"/>
        <v>1</v>
      </c>
      <c r="AY48" s="65">
        <f t="shared" si="5"/>
        <v>0</v>
      </c>
      <c r="AZ48" s="30">
        <f t="shared" si="6"/>
        <v>0</v>
      </c>
    </row>
    <row r="49" spans="1:52">
      <c r="A49" s="12" t="s">
        <v>64</v>
      </c>
      <c r="B49" s="13">
        <f t="shared" ref="B49:F49" si="78">SUM(B44:B48)</f>
        <v>0</v>
      </c>
      <c r="C49" s="13">
        <f t="shared" si="78"/>
        <v>0</v>
      </c>
      <c r="D49" s="14" t="e">
        <f t="shared" ref="D49:D52" si="79">C49/B49</f>
        <v>#DIV/0!</v>
      </c>
      <c r="E49" s="13">
        <f t="shared" si="78"/>
        <v>0</v>
      </c>
      <c r="F49" s="13">
        <f t="shared" si="78"/>
        <v>0</v>
      </c>
      <c r="G49" s="14" t="e">
        <f t="shared" ref="G49:G52" si="80">F49/E49</f>
        <v>#DIV/0!</v>
      </c>
      <c r="H49" s="13">
        <f>SUM(H44:H48)</f>
        <v>7</v>
      </c>
      <c r="I49" s="13">
        <f>SUM(I44:I48)</f>
        <v>5</v>
      </c>
      <c r="J49" s="14">
        <f t="shared" ref="J49:J52" si="81">I49/H49</f>
        <v>0.714285714285714</v>
      </c>
      <c r="K49" s="13">
        <f>SUM(K44:K48)</f>
        <v>0</v>
      </c>
      <c r="L49" s="13">
        <f t="shared" ref="L49:R49" si="82">SUM(L44:L48)</f>
        <v>0</v>
      </c>
      <c r="M49" s="14" t="e">
        <f t="shared" ref="M49:M52" si="83">L49/K49</f>
        <v>#DIV/0!</v>
      </c>
      <c r="N49" s="13">
        <f t="shared" si="82"/>
        <v>0</v>
      </c>
      <c r="O49" s="13">
        <f t="shared" si="82"/>
        <v>0</v>
      </c>
      <c r="P49" s="14" t="e">
        <f t="shared" ref="P49:P52" si="84">O49/N49</f>
        <v>#DIV/0!</v>
      </c>
      <c r="Q49" s="13">
        <f t="shared" si="82"/>
        <v>0</v>
      </c>
      <c r="R49" s="13">
        <f t="shared" si="82"/>
        <v>0</v>
      </c>
      <c r="S49" s="14" t="e">
        <f t="shared" ref="S49:S52" si="85">R49/Q49</f>
        <v>#DIV/0!</v>
      </c>
      <c r="T49" s="13">
        <f t="shared" ref="T49:X49" si="86">SUM(T44:T48)</f>
        <v>0</v>
      </c>
      <c r="U49" s="13">
        <f t="shared" si="86"/>
        <v>0</v>
      </c>
      <c r="V49" s="14" t="e">
        <f t="shared" ref="V49:V52" si="87">U49/T49</f>
        <v>#DIV/0!</v>
      </c>
      <c r="W49" s="13">
        <f t="shared" si="86"/>
        <v>0</v>
      </c>
      <c r="X49" s="13">
        <f t="shared" si="86"/>
        <v>0</v>
      </c>
      <c r="Y49" s="14" t="e">
        <f t="shared" ref="Y49:Y52" si="88">X49/W49</f>
        <v>#DIV/0!</v>
      </c>
      <c r="Z49" s="13">
        <f t="shared" ref="Z49:AD49" si="89">SUM(Z44:Z48)</f>
        <v>0</v>
      </c>
      <c r="AA49" s="13">
        <f t="shared" si="89"/>
        <v>0</v>
      </c>
      <c r="AB49" s="14" t="e">
        <f t="shared" ref="AB49:AB52" si="90">AA49/Z49</f>
        <v>#DIV/0!</v>
      </c>
      <c r="AC49" s="13">
        <f t="shared" si="89"/>
        <v>5</v>
      </c>
      <c r="AD49" s="13">
        <f t="shared" si="89"/>
        <v>4</v>
      </c>
      <c r="AE49" s="14">
        <f t="shared" si="77"/>
        <v>0.8</v>
      </c>
      <c r="AF49" s="13">
        <f t="shared" ref="AF49:AJ49" si="91">SUM(AF44:AF48)</f>
        <v>0</v>
      </c>
      <c r="AG49" s="13">
        <f t="shared" si="91"/>
        <v>0</v>
      </c>
      <c r="AH49" s="14" t="e">
        <f t="shared" ref="AH49:AH52" si="92">AG49/AF49</f>
        <v>#DIV/0!</v>
      </c>
      <c r="AI49" s="13">
        <f t="shared" si="91"/>
        <v>12</v>
      </c>
      <c r="AJ49" s="13">
        <f t="shared" si="91"/>
        <v>9</v>
      </c>
      <c r="AK49" s="14">
        <f t="shared" ref="AK49:AK52" si="93">AJ49/AI49</f>
        <v>0.75</v>
      </c>
      <c r="AL49" s="13">
        <f t="shared" ref="AL49:AP49" si="94">SUM(AL44:AL48)</f>
        <v>0</v>
      </c>
      <c r="AM49" s="13">
        <f t="shared" si="94"/>
        <v>0</v>
      </c>
      <c r="AN49" s="14" t="e">
        <f t="shared" ref="AN49:AN52" si="95">AM49/AL49</f>
        <v>#DIV/0!</v>
      </c>
      <c r="AO49" s="13">
        <f t="shared" si="94"/>
        <v>0</v>
      </c>
      <c r="AP49" s="13">
        <f t="shared" si="94"/>
        <v>0</v>
      </c>
      <c r="AQ49" s="14" t="e">
        <f t="shared" ref="AQ49:AQ52" si="96">AP49/AO49</f>
        <v>#DIV/0!</v>
      </c>
      <c r="AR49" s="13">
        <f t="shared" ref="AR49:AV49" si="97">SUM(AR44:AR48)</f>
        <v>0</v>
      </c>
      <c r="AS49" s="13">
        <f t="shared" si="97"/>
        <v>0</v>
      </c>
      <c r="AT49" s="14" t="e">
        <f t="shared" ref="AT49:AT52" si="98">AS49/AR49</f>
        <v>#DIV/0!</v>
      </c>
      <c r="AU49" s="13">
        <f t="shared" si="97"/>
        <v>0</v>
      </c>
      <c r="AV49" s="13">
        <f t="shared" si="97"/>
        <v>0</v>
      </c>
      <c r="AW49" s="14" t="e">
        <f t="shared" ref="AW49:AW52" si="99">AV49/AU49</f>
        <v>#DIV/0!</v>
      </c>
      <c r="AX49" s="13">
        <f t="shared" si="4"/>
        <v>24</v>
      </c>
      <c r="AY49" s="13">
        <f t="shared" si="5"/>
        <v>18</v>
      </c>
      <c r="AZ49" s="44">
        <f t="shared" si="6"/>
        <v>0.75</v>
      </c>
    </row>
    <row r="50" spans="1:52">
      <c r="A50" s="18" t="s">
        <v>65</v>
      </c>
      <c r="B50" s="19">
        <f t="shared" ref="B50:F50" si="100">B43+B49</f>
        <v>0</v>
      </c>
      <c r="C50" s="19">
        <f t="shared" si="100"/>
        <v>0</v>
      </c>
      <c r="D50" s="20" t="e">
        <f t="shared" si="79"/>
        <v>#DIV/0!</v>
      </c>
      <c r="E50" s="19">
        <f t="shared" si="100"/>
        <v>0</v>
      </c>
      <c r="F50" s="19">
        <f t="shared" si="100"/>
        <v>0</v>
      </c>
      <c r="G50" s="20" t="e">
        <f t="shared" si="80"/>
        <v>#DIV/0!</v>
      </c>
      <c r="H50" s="19">
        <f>H43+H49</f>
        <v>29</v>
      </c>
      <c r="I50" s="19">
        <f>I43+I49</f>
        <v>23</v>
      </c>
      <c r="J50" s="20">
        <f t="shared" si="81"/>
        <v>0.793103448275862</v>
      </c>
      <c r="K50" s="19">
        <f>K43+K49</f>
        <v>0</v>
      </c>
      <c r="L50" s="19">
        <f t="shared" ref="L50:R50" si="101">L43+L49</f>
        <v>0</v>
      </c>
      <c r="M50" s="20" t="e">
        <f t="shared" si="83"/>
        <v>#DIV/0!</v>
      </c>
      <c r="N50" s="19">
        <f t="shared" si="101"/>
        <v>0</v>
      </c>
      <c r="O50" s="19">
        <f t="shared" si="101"/>
        <v>0</v>
      </c>
      <c r="P50" s="20" t="e">
        <f t="shared" si="84"/>
        <v>#DIV/0!</v>
      </c>
      <c r="Q50" s="19">
        <f t="shared" si="101"/>
        <v>0</v>
      </c>
      <c r="R50" s="19">
        <f t="shared" si="101"/>
        <v>0</v>
      </c>
      <c r="S50" s="20" t="e">
        <f t="shared" si="85"/>
        <v>#DIV/0!</v>
      </c>
      <c r="T50" s="19">
        <f t="shared" ref="T50:X50" si="102">T43+T49</f>
        <v>7</v>
      </c>
      <c r="U50" s="19">
        <f t="shared" si="102"/>
        <v>4</v>
      </c>
      <c r="V50" s="20">
        <f t="shared" si="87"/>
        <v>0.571428571428571</v>
      </c>
      <c r="W50" s="19">
        <f t="shared" si="102"/>
        <v>0</v>
      </c>
      <c r="X50" s="19">
        <f t="shared" si="102"/>
        <v>0</v>
      </c>
      <c r="Y50" s="20" t="e">
        <f t="shared" si="88"/>
        <v>#DIV/0!</v>
      </c>
      <c r="Z50" s="19">
        <f t="shared" ref="Z50:AD50" si="103">Z43+Z49</f>
        <v>0</v>
      </c>
      <c r="AA50" s="19">
        <f t="shared" si="103"/>
        <v>0</v>
      </c>
      <c r="AB50" s="20" t="e">
        <f t="shared" si="90"/>
        <v>#DIV/0!</v>
      </c>
      <c r="AC50" s="19">
        <f t="shared" si="103"/>
        <v>39</v>
      </c>
      <c r="AD50" s="19">
        <f t="shared" si="103"/>
        <v>33</v>
      </c>
      <c r="AE50" s="20">
        <f t="shared" si="77"/>
        <v>0.846153846153846</v>
      </c>
      <c r="AF50" s="19">
        <f t="shared" ref="AF50:AJ50" si="104">AF43+AF49</f>
        <v>0</v>
      </c>
      <c r="AG50" s="19">
        <f t="shared" si="104"/>
        <v>0</v>
      </c>
      <c r="AH50" s="20" t="e">
        <f t="shared" si="92"/>
        <v>#DIV/0!</v>
      </c>
      <c r="AI50" s="19">
        <f t="shared" si="104"/>
        <v>41</v>
      </c>
      <c r="AJ50" s="19">
        <f t="shared" si="104"/>
        <v>25</v>
      </c>
      <c r="AK50" s="20">
        <f t="shared" si="93"/>
        <v>0.609756097560976</v>
      </c>
      <c r="AL50" s="19">
        <f t="shared" ref="AL50:AP50" si="105">AL43+AL49</f>
        <v>0</v>
      </c>
      <c r="AM50" s="19">
        <f t="shared" si="105"/>
        <v>0</v>
      </c>
      <c r="AN50" s="20" t="e">
        <f t="shared" si="95"/>
        <v>#DIV/0!</v>
      </c>
      <c r="AO50" s="19">
        <f t="shared" si="105"/>
        <v>0</v>
      </c>
      <c r="AP50" s="19">
        <f t="shared" si="105"/>
        <v>0</v>
      </c>
      <c r="AQ50" s="20" t="e">
        <f t="shared" si="96"/>
        <v>#DIV/0!</v>
      </c>
      <c r="AR50" s="19">
        <f t="shared" ref="AR50:AV50" si="106">AR43+AR49</f>
        <v>0</v>
      </c>
      <c r="AS50" s="19">
        <f t="shared" si="106"/>
        <v>0</v>
      </c>
      <c r="AT50" s="20" t="e">
        <f t="shared" si="98"/>
        <v>#DIV/0!</v>
      </c>
      <c r="AU50" s="19">
        <f t="shared" si="106"/>
        <v>0</v>
      </c>
      <c r="AV50" s="19">
        <f t="shared" si="106"/>
        <v>0</v>
      </c>
      <c r="AW50" s="20" t="e">
        <f t="shared" si="99"/>
        <v>#DIV/0!</v>
      </c>
      <c r="AX50" s="19">
        <f t="shared" si="4"/>
        <v>116</v>
      </c>
      <c r="AY50" s="19">
        <f t="shared" si="5"/>
        <v>85</v>
      </c>
      <c r="AZ50" s="50">
        <f t="shared" si="6"/>
        <v>0.732758620689655</v>
      </c>
    </row>
    <row r="51" customHeight="1" spans="1:52">
      <c r="A51" s="15" t="s">
        <v>66</v>
      </c>
      <c r="B51" s="16">
        <f t="shared" ref="B51:F51" si="107">B37+B50</f>
        <v>0</v>
      </c>
      <c r="C51" s="16">
        <f t="shared" si="107"/>
        <v>0</v>
      </c>
      <c r="D51" s="17" t="e">
        <f t="shared" si="79"/>
        <v>#DIV/0!</v>
      </c>
      <c r="E51" s="16">
        <f t="shared" si="107"/>
        <v>0</v>
      </c>
      <c r="F51" s="16">
        <f t="shared" si="107"/>
        <v>0</v>
      </c>
      <c r="G51" s="17" t="e">
        <f t="shared" si="80"/>
        <v>#DIV/0!</v>
      </c>
      <c r="H51" s="16">
        <f>H37+H50</f>
        <v>45</v>
      </c>
      <c r="I51" s="16">
        <f>I37+I50</f>
        <v>37</v>
      </c>
      <c r="J51" s="17">
        <f t="shared" si="81"/>
        <v>0.822222222222222</v>
      </c>
      <c r="K51" s="16">
        <f>K37+K50</f>
        <v>0</v>
      </c>
      <c r="L51" s="16">
        <f t="shared" ref="L51:R51" si="108">L37+L50</f>
        <v>0</v>
      </c>
      <c r="M51" s="17" t="e">
        <f t="shared" si="83"/>
        <v>#DIV/0!</v>
      </c>
      <c r="N51" s="16">
        <f t="shared" si="108"/>
        <v>0</v>
      </c>
      <c r="O51" s="16">
        <f t="shared" si="108"/>
        <v>0</v>
      </c>
      <c r="P51" s="17" t="e">
        <f t="shared" si="84"/>
        <v>#DIV/0!</v>
      </c>
      <c r="Q51" s="16">
        <f t="shared" si="108"/>
        <v>0</v>
      </c>
      <c r="R51" s="16">
        <f t="shared" si="108"/>
        <v>0</v>
      </c>
      <c r="S51" s="17" t="e">
        <f t="shared" si="85"/>
        <v>#DIV/0!</v>
      </c>
      <c r="T51" s="16">
        <f t="shared" ref="T51:X51" si="109">T37+T50</f>
        <v>17</v>
      </c>
      <c r="U51" s="16">
        <f t="shared" si="109"/>
        <v>14</v>
      </c>
      <c r="V51" s="17">
        <f t="shared" si="87"/>
        <v>0.823529411764706</v>
      </c>
      <c r="W51" s="16">
        <f t="shared" si="109"/>
        <v>0</v>
      </c>
      <c r="X51" s="16">
        <f t="shared" si="109"/>
        <v>0</v>
      </c>
      <c r="Y51" s="17" t="e">
        <f t="shared" si="88"/>
        <v>#DIV/0!</v>
      </c>
      <c r="Z51" s="16">
        <f t="shared" ref="Z51:AD51" si="110">Z37+Z50</f>
        <v>0</v>
      </c>
      <c r="AA51" s="16">
        <f t="shared" si="110"/>
        <v>0</v>
      </c>
      <c r="AB51" s="17" t="e">
        <f t="shared" si="90"/>
        <v>#DIV/0!</v>
      </c>
      <c r="AC51" s="16">
        <f t="shared" si="110"/>
        <v>57</v>
      </c>
      <c r="AD51" s="16">
        <f t="shared" si="110"/>
        <v>48</v>
      </c>
      <c r="AE51" s="17">
        <f t="shared" si="77"/>
        <v>0.842105263157895</v>
      </c>
      <c r="AF51" s="16">
        <f t="shared" ref="AF51:AJ51" si="111">AF37+AF50</f>
        <v>0</v>
      </c>
      <c r="AG51" s="16">
        <f t="shared" si="111"/>
        <v>0</v>
      </c>
      <c r="AH51" s="17" t="e">
        <f t="shared" si="92"/>
        <v>#DIV/0!</v>
      </c>
      <c r="AI51" s="16">
        <f t="shared" si="111"/>
        <v>66</v>
      </c>
      <c r="AJ51" s="16">
        <f t="shared" si="111"/>
        <v>38</v>
      </c>
      <c r="AK51" s="17">
        <f t="shared" si="93"/>
        <v>0.575757575757576</v>
      </c>
      <c r="AL51" s="16">
        <f t="shared" ref="AL51:AP51" si="112">AL37+AL50</f>
        <v>0</v>
      </c>
      <c r="AM51" s="16">
        <f t="shared" si="112"/>
        <v>0</v>
      </c>
      <c r="AN51" s="17" t="e">
        <f t="shared" si="95"/>
        <v>#DIV/0!</v>
      </c>
      <c r="AO51" s="16">
        <f t="shared" si="112"/>
        <v>0</v>
      </c>
      <c r="AP51" s="16">
        <f t="shared" si="112"/>
        <v>0</v>
      </c>
      <c r="AQ51" s="17" t="e">
        <f t="shared" si="96"/>
        <v>#DIV/0!</v>
      </c>
      <c r="AR51" s="16">
        <f t="shared" ref="AR51:AV51" si="113">AR37+AR50</f>
        <v>0</v>
      </c>
      <c r="AS51" s="16">
        <f t="shared" si="113"/>
        <v>0</v>
      </c>
      <c r="AT51" s="17" t="e">
        <f t="shared" si="98"/>
        <v>#DIV/0!</v>
      </c>
      <c r="AU51" s="16">
        <f t="shared" si="113"/>
        <v>0</v>
      </c>
      <c r="AV51" s="16">
        <f t="shared" si="113"/>
        <v>0</v>
      </c>
      <c r="AW51" s="17" t="e">
        <f t="shared" si="99"/>
        <v>#DIV/0!</v>
      </c>
      <c r="AX51" s="16">
        <f t="shared" si="4"/>
        <v>185</v>
      </c>
      <c r="AY51" s="16">
        <f t="shared" si="5"/>
        <v>137</v>
      </c>
      <c r="AZ51" s="47">
        <f t="shared" si="6"/>
        <v>0.740540540540541</v>
      </c>
    </row>
    <row r="52" customHeight="1" spans="1:52">
      <c r="A52" s="21" t="s">
        <v>67</v>
      </c>
      <c r="B52" s="22">
        <f t="shared" ref="B52:F52" si="114">B24+B51</f>
        <v>136</v>
      </c>
      <c r="C52" s="22">
        <f t="shared" si="114"/>
        <v>107</v>
      </c>
      <c r="D52" s="23">
        <f t="shared" si="79"/>
        <v>0.786764705882353</v>
      </c>
      <c r="E52" s="22">
        <f t="shared" si="114"/>
        <v>120</v>
      </c>
      <c r="F52" s="22">
        <f t="shared" si="114"/>
        <v>98</v>
      </c>
      <c r="G52" s="23">
        <f t="shared" si="80"/>
        <v>0.816666666666667</v>
      </c>
      <c r="H52" s="22">
        <f>H24+H51</f>
        <v>223</v>
      </c>
      <c r="I52" s="22">
        <f>I24+I51</f>
        <v>174</v>
      </c>
      <c r="J52" s="23">
        <f t="shared" si="81"/>
        <v>0.780269058295964</v>
      </c>
      <c r="K52" s="22">
        <f>K24+K51</f>
        <v>0</v>
      </c>
      <c r="L52" s="22">
        <f t="shared" ref="L52:R52" si="115">L24+L51</f>
        <v>0</v>
      </c>
      <c r="M52" s="23" t="e">
        <f t="shared" si="83"/>
        <v>#DIV/0!</v>
      </c>
      <c r="N52" s="22">
        <f t="shared" si="115"/>
        <v>34</v>
      </c>
      <c r="O52" s="22">
        <f t="shared" si="115"/>
        <v>26</v>
      </c>
      <c r="P52" s="23">
        <f t="shared" si="84"/>
        <v>0.764705882352941</v>
      </c>
      <c r="Q52" s="22">
        <f t="shared" si="115"/>
        <v>40</v>
      </c>
      <c r="R52" s="22">
        <f t="shared" si="115"/>
        <v>21</v>
      </c>
      <c r="S52" s="23">
        <f t="shared" si="85"/>
        <v>0.525</v>
      </c>
      <c r="T52" s="22">
        <f t="shared" ref="T52:X52" si="116">T24+T51</f>
        <v>36</v>
      </c>
      <c r="U52" s="22">
        <f t="shared" si="116"/>
        <v>25</v>
      </c>
      <c r="V52" s="23">
        <f t="shared" si="87"/>
        <v>0.694444444444444</v>
      </c>
      <c r="W52" s="22">
        <f t="shared" si="116"/>
        <v>0</v>
      </c>
      <c r="X52" s="22">
        <f t="shared" si="116"/>
        <v>0</v>
      </c>
      <c r="Y52" s="23" t="e">
        <f t="shared" si="88"/>
        <v>#DIV/0!</v>
      </c>
      <c r="Z52" s="22">
        <f t="shared" ref="Z52:AD52" si="117">Z24+Z51</f>
        <v>519</v>
      </c>
      <c r="AA52" s="22">
        <f t="shared" si="117"/>
        <v>406</v>
      </c>
      <c r="AB52" s="23">
        <f t="shared" si="90"/>
        <v>0.782273603082852</v>
      </c>
      <c r="AC52" s="22">
        <f t="shared" si="117"/>
        <v>57</v>
      </c>
      <c r="AD52" s="22">
        <f t="shared" si="117"/>
        <v>48</v>
      </c>
      <c r="AE52" s="23">
        <f t="shared" si="77"/>
        <v>0.842105263157895</v>
      </c>
      <c r="AF52" s="22">
        <f t="shared" ref="AF52:AJ52" si="118">AF24+AF51</f>
        <v>269</v>
      </c>
      <c r="AG52" s="22">
        <f t="shared" si="118"/>
        <v>189</v>
      </c>
      <c r="AH52" s="23">
        <f t="shared" si="92"/>
        <v>0.702602230483271</v>
      </c>
      <c r="AI52" s="22">
        <f t="shared" si="118"/>
        <v>156</v>
      </c>
      <c r="AJ52" s="22">
        <f t="shared" si="118"/>
        <v>107</v>
      </c>
      <c r="AK52" s="23">
        <f t="shared" si="93"/>
        <v>0.685897435897436</v>
      </c>
      <c r="AL52" s="22">
        <f t="shared" ref="AL52:AP52" si="119">AL24+AL51</f>
        <v>0</v>
      </c>
      <c r="AM52" s="22">
        <f t="shared" si="119"/>
        <v>0</v>
      </c>
      <c r="AN52" s="23" t="e">
        <f t="shared" si="95"/>
        <v>#DIV/0!</v>
      </c>
      <c r="AO52" s="22">
        <f t="shared" si="119"/>
        <v>0</v>
      </c>
      <c r="AP52" s="22">
        <f t="shared" si="119"/>
        <v>0</v>
      </c>
      <c r="AQ52" s="23" t="e">
        <f t="shared" si="96"/>
        <v>#DIV/0!</v>
      </c>
      <c r="AR52" s="22">
        <f t="shared" ref="AR52:AV52" si="120">AR24+AR51</f>
        <v>0</v>
      </c>
      <c r="AS52" s="22">
        <f t="shared" si="120"/>
        <v>0</v>
      </c>
      <c r="AT52" s="23" t="e">
        <f t="shared" si="98"/>
        <v>#DIV/0!</v>
      </c>
      <c r="AU52" s="22">
        <f t="shared" si="120"/>
        <v>0</v>
      </c>
      <c r="AV52" s="22">
        <f t="shared" si="120"/>
        <v>0</v>
      </c>
      <c r="AW52" s="23" t="e">
        <f t="shared" si="99"/>
        <v>#DIV/0!</v>
      </c>
      <c r="AX52" s="22">
        <f t="shared" si="4"/>
        <v>1590</v>
      </c>
      <c r="AY52" s="22">
        <f t="shared" si="5"/>
        <v>1201</v>
      </c>
      <c r="AZ52" s="52">
        <f t="shared" si="6"/>
        <v>0.755345911949686</v>
      </c>
    </row>
    <row r="53" ht="60" customHeight="1" spans="1:52">
      <c r="A53" s="24" t="s">
        <v>68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Q25" activePane="bottomRight" state="frozen"/>
      <selection/>
      <selection pane="topRight"/>
      <selection pane="bottomLeft"/>
      <selection pane="bottomRight" activeCell="AF2" sqref="AF2:AH2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71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7" t="s">
        <v>11</v>
      </c>
      <c r="AD2" s="7"/>
      <c r="AE2" s="31"/>
      <c r="AF2" s="7" t="s">
        <v>12</v>
      </c>
      <c r="AG2" s="7"/>
      <c r="AH2" s="7"/>
      <c r="AI2" s="7" t="s">
        <v>14</v>
      </c>
      <c r="AJ2" s="7"/>
      <c r="AK2" s="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63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31" t="s">
        <v>18</v>
      </c>
      <c r="AI3" s="7" t="s">
        <v>16</v>
      </c>
      <c r="AJ3" s="7" t="s">
        <v>17</v>
      </c>
      <c r="AK3" s="31" t="s">
        <v>18</v>
      </c>
      <c r="AL3" s="7" t="s">
        <v>16</v>
      </c>
      <c r="AM3" s="7" t="s">
        <v>17</v>
      </c>
      <c r="AN3" s="31" t="s">
        <v>18</v>
      </c>
      <c r="AO3" s="7" t="s">
        <v>16</v>
      </c>
      <c r="AP3" s="7" t="s">
        <v>17</v>
      </c>
      <c r="AQ3" s="31" t="s">
        <v>18</v>
      </c>
      <c r="AR3" s="7" t="s">
        <v>16</v>
      </c>
      <c r="AS3" s="7" t="s">
        <v>17</v>
      </c>
      <c r="AT3" s="31" t="s">
        <v>18</v>
      </c>
      <c r="AU3" s="7" t="s">
        <v>16</v>
      </c>
      <c r="AV3" s="7" t="s">
        <v>17</v>
      </c>
      <c r="AW3" s="31" t="s">
        <v>18</v>
      </c>
      <c r="AX3" s="64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v>105</v>
      </c>
      <c r="C4" s="9">
        <v>54</v>
      </c>
      <c r="D4" s="10">
        <f>C4/B4</f>
        <v>0.514285714285714</v>
      </c>
      <c r="E4" s="9">
        <v>1</v>
      </c>
      <c r="F4" s="9">
        <v>0</v>
      </c>
      <c r="G4" s="10">
        <f>F4/E4</f>
        <v>0</v>
      </c>
      <c r="H4" s="9">
        <v>306</v>
      </c>
      <c r="I4" s="9">
        <v>229</v>
      </c>
      <c r="J4" s="10">
        <f>I4/H4</f>
        <v>0.748366013071895</v>
      </c>
      <c r="K4" s="9"/>
      <c r="L4" s="9"/>
      <c r="M4" s="10"/>
      <c r="N4" s="9"/>
      <c r="O4" s="9"/>
      <c r="P4" s="10"/>
      <c r="Q4" s="9">
        <v>22</v>
      </c>
      <c r="R4" s="9">
        <v>16</v>
      </c>
      <c r="S4" s="10">
        <f>R4/Q4</f>
        <v>0.727272727272727</v>
      </c>
      <c r="T4" s="9">
        <v>5</v>
      </c>
      <c r="U4" s="9">
        <v>4</v>
      </c>
      <c r="V4" s="10">
        <f>U4/T4</f>
        <v>0.8</v>
      </c>
      <c r="W4" s="9">
        <v>73</v>
      </c>
      <c r="X4" s="9">
        <v>54</v>
      </c>
      <c r="Y4" s="10">
        <f t="shared" ref="Y4:Y12" si="0">X4/W4</f>
        <v>0.73972602739726</v>
      </c>
      <c r="Z4" s="9"/>
      <c r="AA4" s="9"/>
      <c r="AB4" s="10"/>
      <c r="AC4" s="9"/>
      <c r="AD4" s="9"/>
      <c r="AE4" s="10"/>
      <c r="AF4" s="9">
        <v>24</v>
      </c>
      <c r="AG4" s="9">
        <v>12</v>
      </c>
      <c r="AH4" s="10">
        <f t="shared" ref="AH4:AH10" si="1">AG4/AF4</f>
        <v>0.5</v>
      </c>
      <c r="AI4" s="9"/>
      <c r="AJ4" s="9"/>
      <c r="AK4" s="10"/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65">
        <f t="shared" ref="AX4:AX52" si="2">B4+E4+H4+K4+N4+Q4+T4+W4+Z4+AC4+AF4+AI4+AL4</f>
        <v>536</v>
      </c>
      <c r="AY4" s="65">
        <f t="shared" ref="AY4:AY52" si="3">C4+F4+I4+L4+O4+R4+U4+X4+AA4+AD4+AG4+AJ4+AM4</f>
        <v>369</v>
      </c>
      <c r="AZ4" s="30">
        <f t="shared" ref="AZ4:AZ52" si="4">AY4/AX4</f>
        <v>0.688432835820896</v>
      </c>
    </row>
    <row r="5" spans="1:52">
      <c r="A5" s="8" t="s">
        <v>20</v>
      </c>
      <c r="B5" s="9"/>
      <c r="C5" s="9"/>
      <c r="D5" s="10"/>
      <c r="E5" s="9"/>
      <c r="F5" s="9"/>
      <c r="G5" s="10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>
        <v>57</v>
      </c>
      <c r="X5" s="9">
        <v>44</v>
      </c>
      <c r="Y5" s="10">
        <f t="shared" si="0"/>
        <v>0.771929824561403</v>
      </c>
      <c r="Z5" s="9"/>
      <c r="AA5" s="9"/>
      <c r="AB5" s="10"/>
      <c r="AC5" s="9"/>
      <c r="AD5" s="9"/>
      <c r="AE5" s="10"/>
      <c r="AF5" s="9"/>
      <c r="AG5" s="9"/>
      <c r="AH5" s="10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65">
        <f t="shared" si="2"/>
        <v>57</v>
      </c>
      <c r="AY5" s="65">
        <f t="shared" si="3"/>
        <v>44</v>
      </c>
      <c r="AZ5" s="30">
        <f t="shared" si="4"/>
        <v>0.771929824561403</v>
      </c>
    </row>
    <row r="6" spans="1:52">
      <c r="A6" s="8" t="s">
        <v>21</v>
      </c>
      <c r="B6" s="9"/>
      <c r="C6" s="9"/>
      <c r="D6" s="10"/>
      <c r="E6" s="9"/>
      <c r="F6" s="9"/>
      <c r="G6" s="10"/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10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65">
        <f t="shared" si="2"/>
        <v>0</v>
      </c>
      <c r="AY6" s="65">
        <f t="shared" si="3"/>
        <v>0</v>
      </c>
      <c r="AZ6" s="30" t="e">
        <f t="shared" si="4"/>
        <v>#DIV/0!</v>
      </c>
    </row>
    <row r="7" spans="1:52">
      <c r="A7" s="8" t="s">
        <v>22</v>
      </c>
      <c r="B7" s="9"/>
      <c r="C7" s="9"/>
      <c r="D7" s="10"/>
      <c r="E7" s="9"/>
      <c r="F7" s="9"/>
      <c r="G7" s="10"/>
      <c r="H7" s="9">
        <v>41</v>
      </c>
      <c r="I7" s="9">
        <v>30</v>
      </c>
      <c r="J7" s="10">
        <f>I7/H7</f>
        <v>0.731707317073171</v>
      </c>
      <c r="K7" s="9"/>
      <c r="L7" s="9"/>
      <c r="M7" s="10"/>
      <c r="N7" s="9"/>
      <c r="O7" s="9"/>
      <c r="P7" s="10"/>
      <c r="Q7" s="9">
        <v>25</v>
      </c>
      <c r="R7" s="9">
        <v>9</v>
      </c>
      <c r="S7" s="10">
        <f>R7/Q7</f>
        <v>0.36</v>
      </c>
      <c r="T7" s="9"/>
      <c r="U7" s="9"/>
      <c r="V7" s="10"/>
      <c r="W7" s="9">
        <v>51</v>
      </c>
      <c r="X7" s="9">
        <v>42</v>
      </c>
      <c r="Y7" s="10">
        <f t="shared" si="0"/>
        <v>0.823529411764706</v>
      </c>
      <c r="Z7" s="9"/>
      <c r="AA7" s="9"/>
      <c r="AB7" s="10"/>
      <c r="AC7" s="9"/>
      <c r="AD7" s="9"/>
      <c r="AE7" s="10"/>
      <c r="AF7" s="9">
        <v>76</v>
      </c>
      <c r="AG7" s="9">
        <v>60</v>
      </c>
      <c r="AH7" s="10">
        <f t="shared" si="1"/>
        <v>0.789473684210526</v>
      </c>
      <c r="AI7" s="9"/>
      <c r="AJ7" s="9"/>
      <c r="AK7" s="10"/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65">
        <f t="shared" si="2"/>
        <v>193</v>
      </c>
      <c r="AY7" s="65">
        <f t="shared" si="3"/>
        <v>141</v>
      </c>
      <c r="AZ7" s="30">
        <f t="shared" si="4"/>
        <v>0.730569948186529</v>
      </c>
    </row>
    <row r="8" spans="1:52">
      <c r="A8" s="8" t="s">
        <v>23</v>
      </c>
      <c r="B8" s="9">
        <v>62</v>
      </c>
      <c r="C8" s="9">
        <v>46</v>
      </c>
      <c r="D8" s="10">
        <f>C8/B8</f>
        <v>0.741935483870968</v>
      </c>
      <c r="E8" s="9"/>
      <c r="F8" s="9"/>
      <c r="G8" s="10"/>
      <c r="H8" s="9">
        <v>20</v>
      </c>
      <c r="I8" s="9">
        <v>18</v>
      </c>
      <c r="J8" s="10">
        <f t="shared" ref="J8:J10" si="5">I8/H8</f>
        <v>0.9</v>
      </c>
      <c r="K8" s="9"/>
      <c r="L8" s="9"/>
      <c r="M8" s="10"/>
      <c r="N8" s="9"/>
      <c r="O8" s="9"/>
      <c r="P8" s="10"/>
      <c r="Q8" s="9"/>
      <c r="R8" s="9"/>
      <c r="S8" s="10"/>
      <c r="T8" s="9"/>
      <c r="U8" s="9"/>
      <c r="V8" s="10"/>
      <c r="W8" s="9">
        <v>138</v>
      </c>
      <c r="X8" s="9">
        <v>108</v>
      </c>
      <c r="Y8" s="10">
        <f t="shared" si="0"/>
        <v>0.782608695652174</v>
      </c>
      <c r="Z8" s="9"/>
      <c r="AA8" s="9"/>
      <c r="AB8" s="10"/>
      <c r="AC8" s="9"/>
      <c r="AD8" s="9"/>
      <c r="AE8" s="10"/>
      <c r="AF8" s="9">
        <v>55</v>
      </c>
      <c r="AG8" s="9">
        <v>44</v>
      </c>
      <c r="AH8" s="10">
        <f t="shared" si="1"/>
        <v>0.8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65">
        <f t="shared" si="2"/>
        <v>275</v>
      </c>
      <c r="AY8" s="65">
        <f t="shared" si="3"/>
        <v>216</v>
      </c>
      <c r="AZ8" s="30">
        <f t="shared" si="4"/>
        <v>0.785454545454545</v>
      </c>
    </row>
    <row r="9" spans="1:52">
      <c r="A9" s="12" t="s">
        <v>24</v>
      </c>
      <c r="B9" s="13">
        <f t="shared" ref="B9:F9" si="6">SUM(B4:B8)</f>
        <v>167</v>
      </c>
      <c r="C9" s="13">
        <f t="shared" si="6"/>
        <v>100</v>
      </c>
      <c r="D9" s="14">
        <f>C9/B9</f>
        <v>0.598802395209581</v>
      </c>
      <c r="E9" s="13">
        <f t="shared" si="6"/>
        <v>1</v>
      </c>
      <c r="F9" s="13">
        <f t="shared" si="6"/>
        <v>0</v>
      </c>
      <c r="G9" s="14">
        <f t="shared" ref="G9:G11" si="7">F9/E9</f>
        <v>0</v>
      </c>
      <c r="H9" s="13">
        <f>SUM(H4:H8)</f>
        <v>367</v>
      </c>
      <c r="I9" s="13">
        <f>SUM(I4:I8)</f>
        <v>277</v>
      </c>
      <c r="J9" s="14">
        <f t="shared" si="5"/>
        <v>0.754768392370572</v>
      </c>
      <c r="K9" s="13">
        <f>SUM(K4:K8)</f>
        <v>0</v>
      </c>
      <c r="L9" s="13">
        <f>SUM(L4:L8)</f>
        <v>0</v>
      </c>
      <c r="M9" s="14" t="e">
        <f>L9/K9</f>
        <v>#DIV/0!</v>
      </c>
      <c r="N9" s="13">
        <f>SUM(N4:N8)</f>
        <v>0</v>
      </c>
      <c r="O9" s="13">
        <f t="shared" ref="O9:U9" si="8">SUM(O4:O8)</f>
        <v>0</v>
      </c>
      <c r="P9" s="14" t="e">
        <f>O9/N9</f>
        <v>#DIV/0!</v>
      </c>
      <c r="Q9" s="13">
        <f t="shared" si="8"/>
        <v>47</v>
      </c>
      <c r="R9" s="13">
        <f t="shared" si="8"/>
        <v>25</v>
      </c>
      <c r="S9" s="14">
        <f>R9/Q9</f>
        <v>0.531914893617021</v>
      </c>
      <c r="T9" s="13">
        <f t="shared" si="8"/>
        <v>5</v>
      </c>
      <c r="U9" s="13">
        <f t="shared" si="8"/>
        <v>4</v>
      </c>
      <c r="V9" s="14">
        <f>U9/T9</f>
        <v>0.8</v>
      </c>
      <c r="W9" s="13">
        <f t="shared" ref="W9:AA9" si="9">SUM(W4:W8)</f>
        <v>319</v>
      </c>
      <c r="X9" s="13">
        <f t="shared" si="9"/>
        <v>248</v>
      </c>
      <c r="Y9" s="14">
        <f t="shared" si="0"/>
        <v>0.777429467084639</v>
      </c>
      <c r="Z9" s="13">
        <f t="shared" si="9"/>
        <v>0</v>
      </c>
      <c r="AA9" s="13">
        <f t="shared" si="9"/>
        <v>0</v>
      </c>
      <c r="AB9" s="14" t="e">
        <f>AA9/Z9</f>
        <v>#DIV/0!</v>
      </c>
      <c r="AC9" s="13">
        <f t="shared" ref="AC9:AG9" si="10">SUM(AC4:AC8)</f>
        <v>0</v>
      </c>
      <c r="AD9" s="13">
        <f t="shared" si="10"/>
        <v>0</v>
      </c>
      <c r="AE9" s="14" t="e">
        <f>AD9/AC9</f>
        <v>#DIV/0!</v>
      </c>
      <c r="AF9" s="13">
        <f t="shared" si="10"/>
        <v>155</v>
      </c>
      <c r="AG9" s="13">
        <f t="shared" si="10"/>
        <v>116</v>
      </c>
      <c r="AH9" s="14">
        <f t="shared" si="1"/>
        <v>0.748387096774194</v>
      </c>
      <c r="AI9" s="13">
        <f>SUM(AI4:AI8)</f>
        <v>0</v>
      </c>
      <c r="AJ9" s="13">
        <f t="shared" ref="AJ9:AP9" si="11">SUM(AJ4:AJ8)</f>
        <v>0</v>
      </c>
      <c r="AK9" s="14" t="e">
        <f>AJ9/AI9</f>
        <v>#DIV/0!</v>
      </c>
      <c r="AL9" s="13">
        <f t="shared" si="11"/>
        <v>0</v>
      </c>
      <c r="AM9" s="13">
        <f t="shared" si="11"/>
        <v>0</v>
      </c>
      <c r="AN9" s="14" t="e">
        <f>AM9/AL9</f>
        <v>#DIV/0!</v>
      </c>
      <c r="AO9" s="13">
        <f t="shared" si="11"/>
        <v>0</v>
      </c>
      <c r="AP9" s="13">
        <f t="shared" si="11"/>
        <v>0</v>
      </c>
      <c r="AQ9" s="14" t="e">
        <f>AP9/AO9</f>
        <v>#DIV/0!</v>
      </c>
      <c r="AR9" s="13">
        <f t="shared" ref="AR9:AV9" si="12">SUM(AR4:AR8)</f>
        <v>0</v>
      </c>
      <c r="AS9" s="13">
        <f t="shared" si="12"/>
        <v>0</v>
      </c>
      <c r="AT9" s="14" t="e">
        <f>AS9/AR9</f>
        <v>#DIV/0!</v>
      </c>
      <c r="AU9" s="13">
        <f t="shared" si="12"/>
        <v>0</v>
      </c>
      <c r="AV9" s="13">
        <f t="shared" si="12"/>
        <v>0</v>
      </c>
      <c r="AW9" s="14" t="e">
        <f>AV9/AU9</f>
        <v>#DIV/0!</v>
      </c>
      <c r="AX9" s="13">
        <f t="shared" si="2"/>
        <v>1061</v>
      </c>
      <c r="AY9" s="13">
        <f t="shared" si="3"/>
        <v>770</v>
      </c>
      <c r="AZ9" s="44">
        <f t="shared" si="4"/>
        <v>0.725730442978322</v>
      </c>
    </row>
    <row r="10" spans="1:52">
      <c r="A10" s="8" t="s">
        <v>25</v>
      </c>
      <c r="B10" s="9">
        <v>96</v>
      </c>
      <c r="C10" s="9">
        <v>92</v>
      </c>
      <c r="D10" s="10">
        <f>C10/B10</f>
        <v>0.958333333333333</v>
      </c>
      <c r="E10" s="9">
        <v>66</v>
      </c>
      <c r="F10" s="9">
        <v>54</v>
      </c>
      <c r="G10" s="10">
        <f t="shared" si="7"/>
        <v>0.818181818181818</v>
      </c>
      <c r="H10" s="9">
        <v>67</v>
      </c>
      <c r="I10" s="9">
        <v>64</v>
      </c>
      <c r="J10" s="10">
        <f t="shared" si="5"/>
        <v>0.955223880597015</v>
      </c>
      <c r="K10" s="9"/>
      <c r="L10" s="9"/>
      <c r="M10" s="10"/>
      <c r="N10" s="9">
        <v>39</v>
      </c>
      <c r="O10" s="9">
        <v>36</v>
      </c>
      <c r="P10" s="10">
        <f>O10/N10</f>
        <v>0.923076923076923</v>
      </c>
      <c r="Q10" s="9">
        <v>47</v>
      </c>
      <c r="R10" s="9">
        <v>45</v>
      </c>
      <c r="S10" s="10">
        <f>R10/Q10</f>
        <v>0.957446808510638</v>
      </c>
      <c r="T10" s="9">
        <v>10</v>
      </c>
      <c r="U10" s="9">
        <v>10</v>
      </c>
      <c r="V10" s="10">
        <f>U10/T10</f>
        <v>1</v>
      </c>
      <c r="W10" s="9">
        <v>120</v>
      </c>
      <c r="X10" s="9">
        <v>108</v>
      </c>
      <c r="Y10" s="10">
        <f t="shared" si="0"/>
        <v>0.9</v>
      </c>
      <c r="Z10" s="9"/>
      <c r="AA10" s="9"/>
      <c r="AB10" s="10"/>
      <c r="AC10" s="9"/>
      <c r="AD10" s="9"/>
      <c r="AE10" s="10"/>
      <c r="AF10" s="9">
        <v>57</v>
      </c>
      <c r="AG10" s="9">
        <v>51</v>
      </c>
      <c r="AH10" s="10">
        <f t="shared" si="1"/>
        <v>0.894736842105263</v>
      </c>
      <c r="AI10" s="9"/>
      <c r="AJ10" s="9"/>
      <c r="AK10" s="10"/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65">
        <f t="shared" si="2"/>
        <v>502</v>
      </c>
      <c r="AY10" s="65">
        <f t="shared" si="3"/>
        <v>460</v>
      </c>
      <c r="AZ10" s="30">
        <f t="shared" si="4"/>
        <v>0.916334661354582</v>
      </c>
    </row>
    <row r="11" spans="1:52">
      <c r="A11" s="8" t="s">
        <v>26</v>
      </c>
      <c r="B11" s="9"/>
      <c r="C11" s="9"/>
      <c r="D11" s="10"/>
      <c r="E11" s="9">
        <v>67</v>
      </c>
      <c r="F11" s="9">
        <v>56</v>
      </c>
      <c r="G11" s="10">
        <f t="shared" si="7"/>
        <v>0.835820895522388</v>
      </c>
      <c r="H11" s="9"/>
      <c r="I11" s="9"/>
      <c r="J11" s="10"/>
      <c r="K11" s="9"/>
      <c r="L11" s="9"/>
      <c r="M11" s="10"/>
      <c r="N11" s="9"/>
      <c r="O11" s="9"/>
      <c r="P11" s="10"/>
      <c r="Q11" s="9"/>
      <c r="R11" s="9"/>
      <c r="S11" s="10"/>
      <c r="T11" s="9"/>
      <c r="U11" s="9"/>
      <c r="V11" s="10"/>
      <c r="W11" s="9">
        <v>143</v>
      </c>
      <c r="X11" s="9">
        <v>124</v>
      </c>
      <c r="Y11" s="10">
        <f t="shared" si="0"/>
        <v>0.867132867132867</v>
      </c>
      <c r="Z11" s="9"/>
      <c r="AA11" s="9"/>
      <c r="AB11" s="10"/>
      <c r="AC11" s="9"/>
      <c r="AD11" s="9"/>
      <c r="AE11" s="10"/>
      <c r="AF11" s="9"/>
      <c r="AG11" s="9"/>
      <c r="AH11" s="10"/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65">
        <f t="shared" si="2"/>
        <v>210</v>
      </c>
      <c r="AY11" s="65">
        <f t="shared" si="3"/>
        <v>180</v>
      </c>
      <c r="AZ11" s="30">
        <f t="shared" si="4"/>
        <v>0.857142857142857</v>
      </c>
    </row>
    <row r="12" spans="1:52">
      <c r="A12" s="8" t="s">
        <v>27</v>
      </c>
      <c r="B12" s="9"/>
      <c r="C12" s="9"/>
      <c r="D12" s="10"/>
      <c r="E12" s="9"/>
      <c r="F12" s="9"/>
      <c r="G12" s="10"/>
      <c r="H12" s="9">
        <v>80</v>
      </c>
      <c r="I12" s="9">
        <v>73</v>
      </c>
      <c r="J12" s="10">
        <f>I12/H12</f>
        <v>0.9125</v>
      </c>
      <c r="K12" s="9"/>
      <c r="L12" s="9"/>
      <c r="M12" s="10"/>
      <c r="N12" s="9"/>
      <c r="O12" s="9"/>
      <c r="P12" s="10"/>
      <c r="Q12" s="9"/>
      <c r="R12" s="9"/>
      <c r="S12" s="10"/>
      <c r="T12" s="9"/>
      <c r="U12" s="9"/>
      <c r="V12" s="10"/>
      <c r="W12" s="9">
        <v>66</v>
      </c>
      <c r="X12" s="9">
        <v>57</v>
      </c>
      <c r="Y12" s="10">
        <f t="shared" si="0"/>
        <v>0.863636363636364</v>
      </c>
      <c r="Z12" s="9"/>
      <c r="AA12" s="9"/>
      <c r="AB12" s="10"/>
      <c r="AC12" s="9"/>
      <c r="AD12" s="9"/>
      <c r="AE12" s="10"/>
      <c r="AF12" s="9">
        <v>67</v>
      </c>
      <c r="AG12" s="9">
        <v>55</v>
      </c>
      <c r="AH12" s="10">
        <f>AG12/AF12</f>
        <v>0.82089552238806</v>
      </c>
      <c r="AI12" s="9"/>
      <c r="AJ12" s="9"/>
      <c r="AK12" s="10"/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65">
        <f t="shared" si="2"/>
        <v>213</v>
      </c>
      <c r="AY12" s="65">
        <f t="shared" si="3"/>
        <v>185</v>
      </c>
      <c r="AZ12" s="30">
        <f t="shared" si="4"/>
        <v>0.868544600938967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10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65">
        <f t="shared" si="2"/>
        <v>0</v>
      </c>
      <c r="AY13" s="65">
        <f t="shared" si="3"/>
        <v>0</v>
      </c>
      <c r="AZ13" s="30" t="e">
        <f t="shared" si="4"/>
        <v>#DIV/0!</v>
      </c>
    </row>
    <row r="14" spans="1:52">
      <c r="A14" s="8" t="s">
        <v>29</v>
      </c>
      <c r="B14" s="9">
        <v>23</v>
      </c>
      <c r="C14" s="9">
        <v>23</v>
      </c>
      <c r="D14" s="10">
        <f>C14/B14</f>
        <v>1</v>
      </c>
      <c r="E14" s="9">
        <v>300</v>
      </c>
      <c r="F14" s="9">
        <v>285</v>
      </c>
      <c r="G14" s="10">
        <f>F14/E14</f>
        <v>0.95</v>
      </c>
      <c r="H14" s="9">
        <v>78</v>
      </c>
      <c r="I14" s="9">
        <v>70</v>
      </c>
      <c r="J14" s="10">
        <f>I14/H14</f>
        <v>0.897435897435897</v>
      </c>
      <c r="K14" s="9"/>
      <c r="L14" s="9"/>
      <c r="M14" s="10"/>
      <c r="N14" s="9"/>
      <c r="O14" s="9"/>
      <c r="P14" s="10"/>
      <c r="Q14" s="9"/>
      <c r="R14" s="9"/>
      <c r="S14" s="10"/>
      <c r="T14" s="9"/>
      <c r="U14" s="9"/>
      <c r="V14" s="10"/>
      <c r="W14" s="9">
        <v>28</v>
      </c>
      <c r="X14" s="9">
        <v>24</v>
      </c>
      <c r="Y14" s="10">
        <f>X14/W14</f>
        <v>0.857142857142857</v>
      </c>
      <c r="Z14" s="9"/>
      <c r="AA14" s="9"/>
      <c r="AB14" s="10"/>
      <c r="AC14" s="9"/>
      <c r="AD14" s="9"/>
      <c r="AE14" s="10"/>
      <c r="AF14" s="9">
        <v>10</v>
      </c>
      <c r="AG14" s="9">
        <v>9</v>
      </c>
      <c r="AH14" s="10">
        <f>AG14/AF14</f>
        <v>0.9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65">
        <f t="shared" si="2"/>
        <v>439</v>
      </c>
      <c r="AY14" s="65">
        <f t="shared" si="3"/>
        <v>411</v>
      </c>
      <c r="AZ14" s="30">
        <f t="shared" si="4"/>
        <v>0.93621867881549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10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65">
        <f t="shared" si="2"/>
        <v>0</v>
      </c>
      <c r="AY15" s="65">
        <f t="shared" si="3"/>
        <v>0</v>
      </c>
      <c r="AZ15" s="30" t="e">
        <f t="shared" si="4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10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65">
        <f t="shared" si="2"/>
        <v>0</v>
      </c>
      <c r="AY16" s="65">
        <f t="shared" si="3"/>
        <v>0</v>
      </c>
      <c r="AZ16" s="30" t="e">
        <f t="shared" si="4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10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65">
        <f t="shared" si="2"/>
        <v>0</v>
      </c>
      <c r="AY17" s="65">
        <f t="shared" si="3"/>
        <v>0</v>
      </c>
      <c r="AZ17" s="30" t="e">
        <f t="shared" si="4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10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65">
        <f t="shared" si="2"/>
        <v>0</v>
      </c>
      <c r="AY18" s="65">
        <f t="shared" si="3"/>
        <v>0</v>
      </c>
      <c r="AZ18" s="30" t="e">
        <f t="shared" si="4"/>
        <v>#DIV/0!</v>
      </c>
    </row>
    <row r="19" spans="1:52">
      <c r="A19" s="8" t="s">
        <v>34</v>
      </c>
      <c r="B19" s="9"/>
      <c r="C19" s="9"/>
      <c r="D19" s="10"/>
      <c r="E19" s="9">
        <v>2</v>
      </c>
      <c r="F19" s="9">
        <v>2</v>
      </c>
      <c r="G19" s="10">
        <f>F19/E19</f>
        <v>1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10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65">
        <f t="shared" si="2"/>
        <v>2</v>
      </c>
      <c r="AY19" s="65">
        <f t="shared" si="3"/>
        <v>2</v>
      </c>
      <c r="AZ19" s="30">
        <f t="shared" si="4"/>
        <v>1</v>
      </c>
    </row>
    <row r="20" spans="1:52">
      <c r="A20" s="8" t="s">
        <v>35</v>
      </c>
      <c r="B20" s="9"/>
      <c r="C20" s="9"/>
      <c r="D20" s="10"/>
      <c r="E20" s="9"/>
      <c r="F20" s="9"/>
      <c r="G20" s="10"/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10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65">
        <f t="shared" si="2"/>
        <v>0</v>
      </c>
      <c r="AY20" s="65">
        <f t="shared" si="3"/>
        <v>0</v>
      </c>
      <c r="AZ20" s="30" t="e">
        <f t="shared" si="4"/>
        <v>#DIV/0!</v>
      </c>
    </row>
    <row r="21" spans="1:52">
      <c r="A21" s="8" t="s">
        <v>36</v>
      </c>
      <c r="B21" s="9"/>
      <c r="C21" s="9"/>
      <c r="D21" s="10"/>
      <c r="E21" s="9"/>
      <c r="F21" s="9"/>
      <c r="G21" s="10"/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10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65">
        <f t="shared" si="2"/>
        <v>0</v>
      </c>
      <c r="AY21" s="65">
        <f t="shared" si="3"/>
        <v>0</v>
      </c>
      <c r="AZ21" s="30" t="e">
        <f t="shared" si="4"/>
        <v>#DIV/0!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10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65">
        <f t="shared" si="2"/>
        <v>0</v>
      </c>
      <c r="AY22" s="65">
        <f t="shared" si="3"/>
        <v>0</v>
      </c>
      <c r="AZ22" s="30" t="e">
        <f t="shared" si="4"/>
        <v>#DIV/0!</v>
      </c>
    </row>
    <row r="23" spans="1:52">
      <c r="A23" s="53" t="s">
        <v>38</v>
      </c>
      <c r="B23" s="54">
        <f t="shared" ref="B23:F23" si="13">SUM(B10:B22)</f>
        <v>119</v>
      </c>
      <c r="C23" s="54">
        <f t="shared" si="13"/>
        <v>115</v>
      </c>
      <c r="D23" s="55">
        <f>C23/B23</f>
        <v>0.966386554621849</v>
      </c>
      <c r="E23" s="54">
        <f t="shared" si="13"/>
        <v>435</v>
      </c>
      <c r="F23" s="54">
        <f t="shared" si="13"/>
        <v>397</v>
      </c>
      <c r="G23" s="55">
        <f>F23/E23</f>
        <v>0.91264367816092</v>
      </c>
      <c r="H23" s="54">
        <f>SUM(H10:H22)</f>
        <v>225</v>
      </c>
      <c r="I23" s="54">
        <f>SUM(I10:I22)</f>
        <v>207</v>
      </c>
      <c r="J23" s="55">
        <f t="shared" ref="J23:J27" si="14">I23/H23</f>
        <v>0.92</v>
      </c>
      <c r="K23" s="54">
        <f>SUM(K10:K22)</f>
        <v>0</v>
      </c>
      <c r="L23" s="54">
        <f>SUM(L10:L22)</f>
        <v>0</v>
      </c>
      <c r="M23" s="55" t="e">
        <f>L23/K23</f>
        <v>#DIV/0!</v>
      </c>
      <c r="N23" s="54">
        <f>SUM(N10:N22)</f>
        <v>39</v>
      </c>
      <c r="O23" s="54">
        <f t="shared" ref="O23:U23" si="15">SUM(O10:O22)</f>
        <v>36</v>
      </c>
      <c r="P23" s="55">
        <f t="shared" ref="P23:P25" si="16">O23/N23</f>
        <v>0.923076923076923</v>
      </c>
      <c r="Q23" s="54">
        <f t="shared" si="15"/>
        <v>47</v>
      </c>
      <c r="R23" s="54">
        <f t="shared" si="15"/>
        <v>45</v>
      </c>
      <c r="S23" s="55">
        <f>R23/Q23</f>
        <v>0.957446808510638</v>
      </c>
      <c r="T23" s="54">
        <f t="shared" si="15"/>
        <v>10</v>
      </c>
      <c r="U23" s="54">
        <f t="shared" si="15"/>
        <v>10</v>
      </c>
      <c r="V23" s="55">
        <f>U23/T23</f>
        <v>1</v>
      </c>
      <c r="W23" s="54">
        <f t="shared" ref="W23:AA23" si="17">SUM(W10:W22)</f>
        <v>357</v>
      </c>
      <c r="X23" s="54">
        <f t="shared" si="17"/>
        <v>313</v>
      </c>
      <c r="Y23" s="55">
        <f>X23/W23</f>
        <v>0.876750700280112</v>
      </c>
      <c r="Z23" s="54">
        <f t="shared" si="17"/>
        <v>0</v>
      </c>
      <c r="AA23" s="54">
        <f t="shared" si="17"/>
        <v>0</v>
      </c>
      <c r="AB23" s="55" t="e">
        <f t="shared" ref="AB23:AB30" si="18">AA23/Z23</f>
        <v>#DIV/0!</v>
      </c>
      <c r="AC23" s="54">
        <f t="shared" ref="AC23:AG23" si="19">SUM(AC10:AC22)</f>
        <v>0</v>
      </c>
      <c r="AD23" s="54">
        <f t="shared" si="19"/>
        <v>0</v>
      </c>
      <c r="AE23" s="55" t="e">
        <f t="shared" ref="AE23:AE27" si="20">AD23/AC23</f>
        <v>#DIV/0!</v>
      </c>
      <c r="AF23" s="54">
        <f t="shared" si="19"/>
        <v>134</v>
      </c>
      <c r="AG23" s="54">
        <f t="shared" si="19"/>
        <v>115</v>
      </c>
      <c r="AH23" s="55">
        <f>AG23/AF23</f>
        <v>0.858208955223881</v>
      </c>
      <c r="AI23" s="54">
        <f>SUM(AI10:AI22)</f>
        <v>0</v>
      </c>
      <c r="AJ23" s="54">
        <f t="shared" ref="AJ23:AP23" si="21">SUM(AJ10:AJ22)</f>
        <v>0</v>
      </c>
      <c r="AK23" s="55" t="e">
        <f>AJ23/AI23</f>
        <v>#DIV/0!</v>
      </c>
      <c r="AL23" s="54">
        <f t="shared" si="21"/>
        <v>0</v>
      </c>
      <c r="AM23" s="54">
        <f t="shared" si="21"/>
        <v>0</v>
      </c>
      <c r="AN23" s="55" t="e">
        <f>AM23/AL23</f>
        <v>#DIV/0!</v>
      </c>
      <c r="AO23" s="54">
        <f t="shared" si="21"/>
        <v>0</v>
      </c>
      <c r="AP23" s="54">
        <f t="shared" si="21"/>
        <v>0</v>
      </c>
      <c r="AQ23" s="55" t="e">
        <f>AP23/AO23</f>
        <v>#DIV/0!</v>
      </c>
      <c r="AR23" s="54">
        <f t="shared" ref="AR23:AV23" si="22">SUM(AR10:AR22)</f>
        <v>0</v>
      </c>
      <c r="AS23" s="54">
        <f t="shared" si="22"/>
        <v>0</v>
      </c>
      <c r="AT23" s="55" t="e">
        <f>AS23/AR23</f>
        <v>#DIV/0!</v>
      </c>
      <c r="AU23" s="54">
        <f t="shared" si="22"/>
        <v>0</v>
      </c>
      <c r="AV23" s="54">
        <f t="shared" si="22"/>
        <v>0</v>
      </c>
      <c r="AW23" s="55" t="e">
        <f>AV23/AU23</f>
        <v>#DIV/0!</v>
      </c>
      <c r="AX23" s="54">
        <f t="shared" si="2"/>
        <v>1366</v>
      </c>
      <c r="AY23" s="54">
        <f t="shared" si="3"/>
        <v>1238</v>
      </c>
      <c r="AZ23" s="61">
        <f t="shared" si="4"/>
        <v>0.906295754026354</v>
      </c>
    </row>
    <row r="24" spans="1:52">
      <c r="A24" s="15" t="s">
        <v>39</v>
      </c>
      <c r="B24" s="16">
        <f t="shared" ref="B24:F24" si="23">B9+B23</f>
        <v>286</v>
      </c>
      <c r="C24" s="16">
        <f t="shared" si="23"/>
        <v>215</v>
      </c>
      <c r="D24" s="17">
        <f>C24/B24</f>
        <v>0.751748251748252</v>
      </c>
      <c r="E24" s="16">
        <f t="shared" si="23"/>
        <v>436</v>
      </c>
      <c r="F24" s="16">
        <f t="shared" si="23"/>
        <v>397</v>
      </c>
      <c r="G24" s="17">
        <f>F24/E24</f>
        <v>0.910550458715596</v>
      </c>
      <c r="H24" s="16">
        <f>H9+H23</f>
        <v>592</v>
      </c>
      <c r="I24" s="16">
        <f>I9+I23</f>
        <v>484</v>
      </c>
      <c r="J24" s="17">
        <f t="shared" si="14"/>
        <v>0.817567567567568</v>
      </c>
      <c r="K24" s="16">
        <f>K9+K23</f>
        <v>0</v>
      </c>
      <c r="L24" s="16">
        <f>L9+L23</f>
        <v>0</v>
      </c>
      <c r="M24" s="17" t="e">
        <f>L24/K24</f>
        <v>#DIV/0!</v>
      </c>
      <c r="N24" s="16">
        <f>N9+N23</f>
        <v>39</v>
      </c>
      <c r="O24" s="16">
        <f t="shared" ref="O24:U24" si="24">O9+O23</f>
        <v>36</v>
      </c>
      <c r="P24" s="17">
        <f t="shared" si="16"/>
        <v>0.923076923076923</v>
      </c>
      <c r="Q24" s="16">
        <f t="shared" si="24"/>
        <v>94</v>
      </c>
      <c r="R24" s="16">
        <f t="shared" si="24"/>
        <v>70</v>
      </c>
      <c r="S24" s="17">
        <f>R24/Q24</f>
        <v>0.74468085106383</v>
      </c>
      <c r="T24" s="16">
        <f t="shared" si="24"/>
        <v>15</v>
      </c>
      <c r="U24" s="16">
        <f t="shared" si="24"/>
        <v>14</v>
      </c>
      <c r="V24" s="17">
        <f>U24/T24</f>
        <v>0.933333333333333</v>
      </c>
      <c r="W24" s="16">
        <f t="shared" ref="W24:AA24" si="25">W9+W23</f>
        <v>676</v>
      </c>
      <c r="X24" s="16">
        <f t="shared" si="25"/>
        <v>561</v>
      </c>
      <c r="Y24" s="17">
        <f>X24/W24</f>
        <v>0.829881656804734</v>
      </c>
      <c r="Z24" s="16">
        <f t="shared" si="25"/>
        <v>0</v>
      </c>
      <c r="AA24" s="16">
        <f t="shared" si="25"/>
        <v>0</v>
      </c>
      <c r="AB24" s="17" t="e">
        <f t="shared" si="18"/>
        <v>#DIV/0!</v>
      </c>
      <c r="AC24" s="16">
        <f t="shared" ref="AC24:AG24" si="26">AC9+AC23</f>
        <v>0</v>
      </c>
      <c r="AD24" s="16">
        <f t="shared" si="26"/>
        <v>0</v>
      </c>
      <c r="AE24" s="17" t="e">
        <f t="shared" si="20"/>
        <v>#DIV/0!</v>
      </c>
      <c r="AF24" s="16">
        <f t="shared" si="26"/>
        <v>289</v>
      </c>
      <c r="AG24" s="16">
        <f t="shared" si="26"/>
        <v>231</v>
      </c>
      <c r="AH24" s="17">
        <f>AG24/AF24</f>
        <v>0.799307958477509</v>
      </c>
      <c r="AI24" s="16">
        <f>AI9+AI23</f>
        <v>0</v>
      </c>
      <c r="AJ24" s="16">
        <f t="shared" ref="AJ24:AP24" si="27">AJ9+AJ23</f>
        <v>0</v>
      </c>
      <c r="AK24" s="17" t="e">
        <f>AJ24/AI24</f>
        <v>#DIV/0!</v>
      </c>
      <c r="AL24" s="16">
        <f t="shared" si="27"/>
        <v>0</v>
      </c>
      <c r="AM24" s="16">
        <f t="shared" si="27"/>
        <v>0</v>
      </c>
      <c r="AN24" s="17" t="e">
        <f>AM24/AL24</f>
        <v>#DIV/0!</v>
      </c>
      <c r="AO24" s="16">
        <f t="shared" si="27"/>
        <v>0</v>
      </c>
      <c r="AP24" s="16">
        <f t="shared" si="27"/>
        <v>0</v>
      </c>
      <c r="AQ24" s="17" t="e">
        <f>AP24/AO24</f>
        <v>#DIV/0!</v>
      </c>
      <c r="AR24" s="16">
        <f t="shared" ref="AR24:AV24" si="28">AR9+AR23</f>
        <v>0</v>
      </c>
      <c r="AS24" s="16">
        <f t="shared" si="28"/>
        <v>0</v>
      </c>
      <c r="AT24" s="17" t="e">
        <f>AS24/AR24</f>
        <v>#DIV/0!</v>
      </c>
      <c r="AU24" s="16">
        <f t="shared" si="28"/>
        <v>0</v>
      </c>
      <c r="AV24" s="16">
        <f t="shared" si="28"/>
        <v>0</v>
      </c>
      <c r="AW24" s="17" t="e">
        <f>AV24/AU24</f>
        <v>#DIV/0!</v>
      </c>
      <c r="AX24" s="16">
        <f t="shared" si="2"/>
        <v>2427</v>
      </c>
      <c r="AY24" s="16">
        <f t="shared" si="3"/>
        <v>2008</v>
      </c>
      <c r="AZ24" s="47">
        <f t="shared" si="4"/>
        <v>0.827358879274825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>
        <v>2</v>
      </c>
      <c r="I25" s="9">
        <v>2</v>
      </c>
      <c r="J25" s="10">
        <f t="shared" si="14"/>
        <v>1</v>
      </c>
      <c r="K25" s="9"/>
      <c r="L25" s="9"/>
      <c r="M25" s="10"/>
      <c r="N25" s="9">
        <v>11</v>
      </c>
      <c r="O25" s="9">
        <v>9</v>
      </c>
      <c r="P25" s="10">
        <f t="shared" si="16"/>
        <v>0.818181818181818</v>
      </c>
      <c r="Q25" s="9"/>
      <c r="R25" s="9"/>
      <c r="S25" s="10"/>
      <c r="T25" s="9"/>
      <c r="U25" s="9"/>
      <c r="V25" s="10"/>
      <c r="W25" s="9"/>
      <c r="X25" s="9"/>
      <c r="Y25" s="10"/>
      <c r="Z25" s="9">
        <v>1</v>
      </c>
      <c r="AA25" s="9">
        <v>0</v>
      </c>
      <c r="AB25" s="10">
        <f t="shared" si="18"/>
        <v>0</v>
      </c>
      <c r="AC25" s="9"/>
      <c r="AD25" s="9"/>
      <c r="AE25" s="10"/>
      <c r="AF25" s="9"/>
      <c r="AG25" s="9"/>
      <c r="AH25" s="10"/>
      <c r="AI25" s="9"/>
      <c r="AJ25" s="9"/>
      <c r="AK25" s="10"/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65">
        <f t="shared" si="2"/>
        <v>14</v>
      </c>
      <c r="AY25" s="65">
        <f t="shared" si="3"/>
        <v>11</v>
      </c>
      <c r="AZ25" s="30">
        <f t="shared" si="4"/>
        <v>0.785714285714286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>
        <v>4</v>
      </c>
      <c r="I26" s="9">
        <v>4</v>
      </c>
      <c r="J26" s="10">
        <f t="shared" si="14"/>
        <v>1</v>
      </c>
      <c r="K26" s="9"/>
      <c r="L26" s="9"/>
      <c r="M26" s="10"/>
      <c r="N26" s="9"/>
      <c r="O26" s="9"/>
      <c r="P26" s="10"/>
      <c r="Q26" s="9"/>
      <c r="R26" s="9"/>
      <c r="S26" s="10"/>
      <c r="T26" s="9"/>
      <c r="U26" s="9"/>
      <c r="V26" s="10"/>
      <c r="W26" s="9"/>
      <c r="X26" s="9"/>
      <c r="Y26" s="10"/>
      <c r="Z26" s="9">
        <v>1</v>
      </c>
      <c r="AA26" s="9">
        <v>1</v>
      </c>
      <c r="AB26" s="10">
        <f t="shared" si="18"/>
        <v>1</v>
      </c>
      <c r="AC26" s="9"/>
      <c r="AD26" s="9"/>
      <c r="AE26" s="10"/>
      <c r="AF26" s="9"/>
      <c r="AG26" s="9"/>
      <c r="AH26" s="10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65">
        <f t="shared" si="2"/>
        <v>5</v>
      </c>
      <c r="AY26" s="65">
        <f t="shared" si="3"/>
        <v>5</v>
      </c>
      <c r="AZ26" s="30">
        <f t="shared" si="4"/>
        <v>1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4</v>
      </c>
      <c r="I27" s="9">
        <v>3</v>
      </c>
      <c r="J27" s="10">
        <f t="shared" si="14"/>
        <v>0.75</v>
      </c>
      <c r="K27" s="9"/>
      <c r="L27" s="9"/>
      <c r="M27" s="10"/>
      <c r="N27" s="9"/>
      <c r="O27" s="9"/>
      <c r="P27" s="10"/>
      <c r="Q27" s="9"/>
      <c r="R27" s="9"/>
      <c r="S27" s="10"/>
      <c r="T27" s="9"/>
      <c r="U27" s="9"/>
      <c r="V27" s="10"/>
      <c r="W27" s="9"/>
      <c r="X27" s="9"/>
      <c r="Y27" s="10"/>
      <c r="Z27" s="9">
        <v>9</v>
      </c>
      <c r="AA27" s="9">
        <v>9</v>
      </c>
      <c r="AB27" s="10">
        <f t="shared" si="18"/>
        <v>1</v>
      </c>
      <c r="AC27" s="9">
        <v>1</v>
      </c>
      <c r="AD27" s="9">
        <v>1</v>
      </c>
      <c r="AE27" s="10">
        <f t="shared" si="20"/>
        <v>1</v>
      </c>
      <c r="AF27" s="9"/>
      <c r="AG27" s="9"/>
      <c r="AH27" s="10"/>
      <c r="AI27" s="9"/>
      <c r="AJ27" s="9"/>
      <c r="AK27" s="10"/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65">
        <f t="shared" si="2"/>
        <v>14</v>
      </c>
      <c r="AY27" s="65">
        <f t="shared" si="3"/>
        <v>13</v>
      </c>
      <c r="AZ27" s="30">
        <f t="shared" si="4"/>
        <v>0.928571428571429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>
        <v>3</v>
      </c>
      <c r="AA28" s="9">
        <v>3</v>
      </c>
      <c r="AB28" s="10">
        <f t="shared" si="18"/>
        <v>1</v>
      </c>
      <c r="AC28" s="9"/>
      <c r="AD28" s="9"/>
      <c r="AE28" s="10"/>
      <c r="AF28" s="9"/>
      <c r="AG28" s="9"/>
      <c r="AH28" s="10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65">
        <f t="shared" si="2"/>
        <v>3</v>
      </c>
      <c r="AY28" s="65">
        <f t="shared" si="3"/>
        <v>3</v>
      </c>
      <c r="AZ28" s="30">
        <f t="shared" si="4"/>
        <v>1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>
        <v>2</v>
      </c>
      <c r="AA29" s="9">
        <v>2</v>
      </c>
      <c r="AB29" s="10">
        <f t="shared" si="18"/>
        <v>1</v>
      </c>
      <c r="AC29" s="9"/>
      <c r="AD29" s="9"/>
      <c r="AE29" s="10"/>
      <c r="AF29" s="9"/>
      <c r="AG29" s="9"/>
      <c r="AH29" s="10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65">
        <f t="shared" si="2"/>
        <v>2</v>
      </c>
      <c r="AY29" s="65">
        <f t="shared" si="3"/>
        <v>2</v>
      </c>
      <c r="AZ29" s="30">
        <f t="shared" si="4"/>
        <v>1</v>
      </c>
    </row>
    <row r="30" spans="1:52">
      <c r="A30" s="53" t="s">
        <v>45</v>
      </c>
      <c r="B30" s="54">
        <f t="shared" ref="B30:F30" si="29">SUM(B25:B29)</f>
        <v>0</v>
      </c>
      <c r="C30" s="54">
        <f t="shared" si="29"/>
        <v>0</v>
      </c>
      <c r="D30" s="55" t="e">
        <f>C30/B30</f>
        <v>#DIV/0!</v>
      </c>
      <c r="E30" s="54">
        <f t="shared" si="29"/>
        <v>0</v>
      </c>
      <c r="F30" s="54">
        <f t="shared" si="29"/>
        <v>0</v>
      </c>
      <c r="G30" s="55" t="e">
        <f>F30/E30</f>
        <v>#DIV/0!</v>
      </c>
      <c r="H30" s="54">
        <f>SUM(H25:H29)</f>
        <v>10</v>
      </c>
      <c r="I30" s="54">
        <f>SUM(I25:I29)</f>
        <v>9</v>
      </c>
      <c r="J30" s="55">
        <f>I30/H30</f>
        <v>0.9</v>
      </c>
      <c r="K30" s="54">
        <f>SUM(K25:K29)</f>
        <v>0</v>
      </c>
      <c r="L30" s="54">
        <f>SUM(L25:L29)</f>
        <v>0</v>
      </c>
      <c r="M30" s="55" t="e">
        <f>L30/K30</f>
        <v>#DIV/0!</v>
      </c>
      <c r="N30" s="54">
        <f>SUM(N25:N29)</f>
        <v>11</v>
      </c>
      <c r="O30" s="54">
        <f t="shared" ref="O30:U30" si="30">SUM(O25:O29)</f>
        <v>9</v>
      </c>
      <c r="P30" s="55">
        <f>O30/N30</f>
        <v>0.818181818181818</v>
      </c>
      <c r="Q30" s="54">
        <f t="shared" si="30"/>
        <v>0</v>
      </c>
      <c r="R30" s="54">
        <f t="shared" si="30"/>
        <v>0</v>
      </c>
      <c r="S30" s="55" t="e">
        <f>R30/Q30</f>
        <v>#DIV/0!</v>
      </c>
      <c r="T30" s="54">
        <f t="shared" si="30"/>
        <v>0</v>
      </c>
      <c r="U30" s="54">
        <f t="shared" si="30"/>
        <v>0</v>
      </c>
      <c r="V30" s="55" t="e">
        <f>U30/T30</f>
        <v>#DIV/0!</v>
      </c>
      <c r="W30" s="54">
        <f t="shared" ref="W30:AA30" si="31">SUM(W25:W29)</f>
        <v>0</v>
      </c>
      <c r="X30" s="54">
        <f t="shared" si="31"/>
        <v>0</v>
      </c>
      <c r="Y30" s="55" t="e">
        <f>X30/W30</f>
        <v>#DIV/0!</v>
      </c>
      <c r="Z30" s="54">
        <f t="shared" si="31"/>
        <v>16</v>
      </c>
      <c r="AA30" s="54">
        <f t="shared" si="31"/>
        <v>15</v>
      </c>
      <c r="AB30" s="55">
        <f t="shared" si="18"/>
        <v>0.9375</v>
      </c>
      <c r="AC30" s="54">
        <f t="shared" ref="AC30:AG30" si="32">SUM(AC25:AC29)</f>
        <v>1</v>
      </c>
      <c r="AD30" s="54">
        <f t="shared" si="32"/>
        <v>1</v>
      </c>
      <c r="AE30" s="55">
        <f>AD30/AC30</f>
        <v>1</v>
      </c>
      <c r="AF30" s="54">
        <f t="shared" si="32"/>
        <v>0</v>
      </c>
      <c r="AG30" s="54">
        <f t="shared" si="32"/>
        <v>0</v>
      </c>
      <c r="AH30" s="55" t="e">
        <f>AG30/AF30</f>
        <v>#DIV/0!</v>
      </c>
      <c r="AI30" s="54">
        <f>SUM(AI25:AI29)</f>
        <v>0</v>
      </c>
      <c r="AJ30" s="54">
        <f t="shared" ref="AJ30:AP30" si="33">SUM(AJ25:AJ29)</f>
        <v>0</v>
      </c>
      <c r="AK30" s="55" t="e">
        <f>AJ30/AI30</f>
        <v>#DIV/0!</v>
      </c>
      <c r="AL30" s="54">
        <f t="shared" si="33"/>
        <v>0</v>
      </c>
      <c r="AM30" s="54">
        <f t="shared" si="33"/>
        <v>0</v>
      </c>
      <c r="AN30" s="55" t="e">
        <f>AM30/AL30</f>
        <v>#DIV/0!</v>
      </c>
      <c r="AO30" s="54">
        <f t="shared" si="33"/>
        <v>0</v>
      </c>
      <c r="AP30" s="54">
        <f t="shared" si="33"/>
        <v>0</v>
      </c>
      <c r="AQ30" s="55" t="e">
        <f>AP30/AO30</f>
        <v>#DIV/0!</v>
      </c>
      <c r="AR30" s="54">
        <f t="shared" ref="AR30:AV30" si="34">SUM(AR25:AR29)</f>
        <v>0</v>
      </c>
      <c r="AS30" s="54">
        <f t="shared" si="34"/>
        <v>0</v>
      </c>
      <c r="AT30" s="55" t="e">
        <f>AS30/AR30</f>
        <v>#DIV/0!</v>
      </c>
      <c r="AU30" s="54">
        <f t="shared" si="34"/>
        <v>0</v>
      </c>
      <c r="AV30" s="54">
        <f t="shared" si="34"/>
        <v>0</v>
      </c>
      <c r="AW30" s="55" t="e">
        <f>AV30/AU30</f>
        <v>#DIV/0!</v>
      </c>
      <c r="AX30" s="54">
        <f t="shared" si="2"/>
        <v>38</v>
      </c>
      <c r="AY30" s="54">
        <f t="shared" si="3"/>
        <v>34</v>
      </c>
      <c r="AZ30" s="61">
        <f t="shared" si="4"/>
        <v>0.894736842105263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/>
      <c r="I31" s="9"/>
      <c r="J31" s="10"/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/>
      <c r="AA31" s="9"/>
      <c r="AB31" s="10"/>
      <c r="AC31" s="9"/>
      <c r="AD31" s="9"/>
      <c r="AE31" s="10"/>
      <c r="AF31" s="9"/>
      <c r="AG31" s="9"/>
      <c r="AH31" s="10"/>
      <c r="AI31" s="9"/>
      <c r="AJ31" s="9"/>
      <c r="AK31" s="10"/>
      <c r="AL31" s="9"/>
      <c r="AM31" s="9"/>
      <c r="AN31" s="10"/>
      <c r="AO31" s="9"/>
      <c r="AP31" s="9"/>
      <c r="AQ31" s="10"/>
      <c r="AR31" s="9"/>
      <c r="AS31" s="9"/>
      <c r="AT31" s="10"/>
      <c r="AU31" s="9"/>
      <c r="AV31" s="9"/>
      <c r="AW31" s="10"/>
      <c r="AX31" s="65">
        <f t="shared" si="2"/>
        <v>0</v>
      </c>
      <c r="AY31" s="65">
        <f t="shared" si="3"/>
        <v>0</v>
      </c>
      <c r="AZ31" s="30" t="e">
        <f t="shared" si="4"/>
        <v>#DIV/0!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/>
      <c r="I32" s="9"/>
      <c r="J32" s="10"/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/>
      <c r="AD32" s="9"/>
      <c r="AE32" s="10"/>
      <c r="AF32" s="9"/>
      <c r="AG32" s="9"/>
      <c r="AH32" s="10"/>
      <c r="AI32" s="9"/>
      <c r="AJ32" s="9"/>
      <c r="AK32" s="10"/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65">
        <f t="shared" si="2"/>
        <v>0</v>
      </c>
      <c r="AY32" s="65">
        <f t="shared" si="3"/>
        <v>0</v>
      </c>
      <c r="AZ32" s="30" t="e">
        <f t="shared" si="4"/>
        <v>#DIV/0!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9</v>
      </c>
      <c r="I33" s="9">
        <v>9</v>
      </c>
      <c r="J33" s="10">
        <f>I33/H33</f>
        <v>1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/>
      <c r="AA33" s="9"/>
      <c r="AB33" s="10"/>
      <c r="AC33" s="9">
        <v>1</v>
      </c>
      <c r="AD33" s="9">
        <v>1</v>
      </c>
      <c r="AE33" s="10">
        <f t="shared" ref="AE33:AE37" si="35">AD33/AC33</f>
        <v>1</v>
      </c>
      <c r="AF33" s="9"/>
      <c r="AG33" s="9"/>
      <c r="AH33" s="10"/>
      <c r="AI33" s="9"/>
      <c r="AJ33" s="9"/>
      <c r="AK33" s="10"/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65">
        <f t="shared" si="2"/>
        <v>10</v>
      </c>
      <c r="AY33" s="65">
        <f t="shared" si="3"/>
        <v>10</v>
      </c>
      <c r="AZ33" s="30">
        <f t="shared" si="4"/>
        <v>1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>
        <v>1</v>
      </c>
      <c r="AA34" s="9">
        <v>1</v>
      </c>
      <c r="AB34" s="10">
        <f t="shared" ref="AB34:AB37" si="36">AA34/Z34</f>
        <v>1</v>
      </c>
      <c r="AC34" s="9"/>
      <c r="AD34" s="9"/>
      <c r="AE34" s="10"/>
      <c r="AF34" s="9"/>
      <c r="AG34" s="9"/>
      <c r="AH34" s="10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65">
        <f t="shared" si="2"/>
        <v>1</v>
      </c>
      <c r="AY34" s="65">
        <f t="shared" si="3"/>
        <v>1</v>
      </c>
      <c r="AZ34" s="30">
        <f t="shared" si="4"/>
        <v>1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/>
      <c r="AA35" s="9"/>
      <c r="AB35" s="10"/>
      <c r="AC35" s="9"/>
      <c r="AD35" s="9"/>
      <c r="AE35" s="10"/>
      <c r="AF35" s="9"/>
      <c r="AG35" s="9"/>
      <c r="AH35" s="10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65">
        <f t="shared" si="2"/>
        <v>0</v>
      </c>
      <c r="AY35" s="65">
        <f t="shared" si="3"/>
        <v>0</v>
      </c>
      <c r="AZ35" s="30" t="e">
        <f t="shared" si="4"/>
        <v>#DIV/0!</v>
      </c>
    </row>
    <row r="36" spans="1:52">
      <c r="A36" s="53" t="s">
        <v>51</v>
      </c>
      <c r="B36" s="54">
        <f t="shared" ref="B36:F36" si="37">SUM(B31:B35)</f>
        <v>0</v>
      </c>
      <c r="C36" s="54">
        <f t="shared" si="37"/>
        <v>0</v>
      </c>
      <c r="D36" s="55" t="e">
        <f>C36/B36</f>
        <v>#DIV/0!</v>
      </c>
      <c r="E36" s="54">
        <f t="shared" si="37"/>
        <v>0</v>
      </c>
      <c r="F36" s="54">
        <f t="shared" si="37"/>
        <v>0</v>
      </c>
      <c r="G36" s="55" t="e">
        <f>F36/E36</f>
        <v>#DIV/0!</v>
      </c>
      <c r="H36" s="54">
        <f>SUM(H31:H35)</f>
        <v>9</v>
      </c>
      <c r="I36" s="54">
        <f>SUM(I31:I35)</f>
        <v>9</v>
      </c>
      <c r="J36" s="55">
        <f t="shared" ref="J36:J40" si="38">I36/H36</f>
        <v>1</v>
      </c>
      <c r="K36" s="54">
        <f>SUM(K31:K35)</f>
        <v>0</v>
      </c>
      <c r="L36" s="54">
        <f>SUM(L31:L35)</f>
        <v>0</v>
      </c>
      <c r="M36" s="55" t="e">
        <f>L36/K36</f>
        <v>#DIV/0!</v>
      </c>
      <c r="N36" s="54">
        <f>SUM(N31:N35)</f>
        <v>0</v>
      </c>
      <c r="O36" s="54">
        <f t="shared" ref="O36:U36" si="39">SUM(O31:O35)</f>
        <v>0</v>
      </c>
      <c r="P36" s="55" t="e">
        <f t="shared" ref="P36:P38" si="40">O36/N36</f>
        <v>#DIV/0!</v>
      </c>
      <c r="Q36" s="54">
        <f t="shared" si="39"/>
        <v>0</v>
      </c>
      <c r="R36" s="54">
        <f t="shared" si="39"/>
        <v>0</v>
      </c>
      <c r="S36" s="55" t="e">
        <f>R36/Q36</f>
        <v>#DIV/0!</v>
      </c>
      <c r="T36" s="54">
        <f t="shared" si="39"/>
        <v>0</v>
      </c>
      <c r="U36" s="54">
        <f t="shared" si="39"/>
        <v>0</v>
      </c>
      <c r="V36" s="55" t="e">
        <f>U36/T36</f>
        <v>#DIV/0!</v>
      </c>
      <c r="W36" s="54">
        <f t="shared" ref="W36:AA36" si="41">SUM(W31:W35)</f>
        <v>0</v>
      </c>
      <c r="X36" s="54">
        <f t="shared" si="41"/>
        <v>0</v>
      </c>
      <c r="Y36" s="55" t="e">
        <f>X36/W36</f>
        <v>#DIV/0!</v>
      </c>
      <c r="Z36" s="54">
        <f t="shared" si="41"/>
        <v>1</v>
      </c>
      <c r="AA36" s="54">
        <f t="shared" si="41"/>
        <v>1</v>
      </c>
      <c r="AB36" s="55">
        <f t="shared" si="36"/>
        <v>1</v>
      </c>
      <c r="AC36" s="54">
        <f t="shared" ref="AC36:AG36" si="42">SUM(AC31:AC35)</f>
        <v>1</v>
      </c>
      <c r="AD36" s="54">
        <f t="shared" si="42"/>
        <v>1</v>
      </c>
      <c r="AE36" s="55">
        <f t="shared" si="35"/>
        <v>1</v>
      </c>
      <c r="AF36" s="54">
        <f t="shared" si="42"/>
        <v>0</v>
      </c>
      <c r="AG36" s="54">
        <f t="shared" si="42"/>
        <v>0</v>
      </c>
      <c r="AH36" s="55" t="e">
        <f t="shared" ref="AH36:AH40" si="43">AG36/AF36</f>
        <v>#DIV/0!</v>
      </c>
      <c r="AI36" s="54">
        <f>SUM(AI31:AI35)</f>
        <v>0</v>
      </c>
      <c r="AJ36" s="54">
        <f t="shared" ref="AJ36:AP36" si="44">SUM(AJ31:AJ35)</f>
        <v>0</v>
      </c>
      <c r="AK36" s="55" t="e">
        <f>AJ36/AI36</f>
        <v>#DIV/0!</v>
      </c>
      <c r="AL36" s="54">
        <f t="shared" si="44"/>
        <v>0</v>
      </c>
      <c r="AM36" s="54">
        <f t="shared" si="44"/>
        <v>0</v>
      </c>
      <c r="AN36" s="55" t="e">
        <f t="shared" ref="AN36:AN40" si="45">AM36/AL36</f>
        <v>#DIV/0!</v>
      </c>
      <c r="AO36" s="54">
        <f t="shared" si="44"/>
        <v>0</v>
      </c>
      <c r="AP36" s="54">
        <f t="shared" si="44"/>
        <v>0</v>
      </c>
      <c r="AQ36" s="55" t="e">
        <f>AP36/AO36</f>
        <v>#DIV/0!</v>
      </c>
      <c r="AR36" s="54">
        <f t="shared" ref="AR36:AV36" si="46">SUM(AR31:AR35)</f>
        <v>0</v>
      </c>
      <c r="AS36" s="54">
        <f t="shared" si="46"/>
        <v>0</v>
      </c>
      <c r="AT36" s="55" t="e">
        <f>AS36/AR36</f>
        <v>#DIV/0!</v>
      </c>
      <c r="AU36" s="54">
        <f t="shared" si="46"/>
        <v>0</v>
      </c>
      <c r="AV36" s="54">
        <f t="shared" si="46"/>
        <v>0</v>
      </c>
      <c r="AW36" s="55" t="e">
        <f>AV36/AU36</f>
        <v>#DIV/0!</v>
      </c>
      <c r="AX36" s="54">
        <f t="shared" si="2"/>
        <v>11</v>
      </c>
      <c r="AY36" s="54">
        <f t="shared" si="3"/>
        <v>11</v>
      </c>
      <c r="AZ36" s="61">
        <f t="shared" si="4"/>
        <v>1</v>
      </c>
    </row>
    <row r="37" spans="1:52">
      <c r="A37" s="18" t="s">
        <v>52</v>
      </c>
      <c r="B37" s="19">
        <f t="shared" ref="B37:F37" si="47">B30+B36</f>
        <v>0</v>
      </c>
      <c r="C37" s="19">
        <f t="shared" si="47"/>
        <v>0</v>
      </c>
      <c r="D37" s="20" t="e">
        <f>C37/B37</f>
        <v>#DIV/0!</v>
      </c>
      <c r="E37" s="19">
        <f t="shared" si="47"/>
        <v>0</v>
      </c>
      <c r="F37" s="19">
        <f t="shared" si="47"/>
        <v>0</v>
      </c>
      <c r="G37" s="20" t="e">
        <f>F37/E37</f>
        <v>#DIV/0!</v>
      </c>
      <c r="H37" s="19">
        <f>H30+H36</f>
        <v>19</v>
      </c>
      <c r="I37" s="19">
        <f>I30+I36</f>
        <v>18</v>
      </c>
      <c r="J37" s="20">
        <f t="shared" si="38"/>
        <v>0.947368421052632</v>
      </c>
      <c r="K37" s="19">
        <f>K30+K36</f>
        <v>0</v>
      </c>
      <c r="L37" s="19">
        <f>L30+L36</f>
        <v>0</v>
      </c>
      <c r="M37" s="20" t="e">
        <f>L37/K37</f>
        <v>#DIV/0!</v>
      </c>
      <c r="N37" s="19">
        <f>N30+N36</f>
        <v>11</v>
      </c>
      <c r="O37" s="19">
        <f t="shared" ref="O37:U37" si="48">O30+O36</f>
        <v>9</v>
      </c>
      <c r="P37" s="20">
        <f t="shared" si="40"/>
        <v>0.818181818181818</v>
      </c>
      <c r="Q37" s="19">
        <f t="shared" si="48"/>
        <v>0</v>
      </c>
      <c r="R37" s="19">
        <f t="shared" si="48"/>
        <v>0</v>
      </c>
      <c r="S37" s="20" t="e">
        <f>R37/Q37</f>
        <v>#DIV/0!</v>
      </c>
      <c r="T37" s="19">
        <f t="shared" si="48"/>
        <v>0</v>
      </c>
      <c r="U37" s="19">
        <f t="shared" si="48"/>
        <v>0</v>
      </c>
      <c r="V37" s="20" t="e">
        <f>U37/T37</f>
        <v>#DIV/0!</v>
      </c>
      <c r="W37" s="19">
        <f t="shared" ref="W37:AA37" si="49">W30+W36</f>
        <v>0</v>
      </c>
      <c r="X37" s="19">
        <f t="shared" si="49"/>
        <v>0</v>
      </c>
      <c r="Y37" s="20" t="e">
        <f>X37/W37</f>
        <v>#DIV/0!</v>
      </c>
      <c r="Z37" s="19">
        <f t="shared" si="49"/>
        <v>17</v>
      </c>
      <c r="AA37" s="19">
        <f t="shared" si="49"/>
        <v>16</v>
      </c>
      <c r="AB37" s="20">
        <f t="shared" si="36"/>
        <v>0.941176470588235</v>
      </c>
      <c r="AC37" s="19">
        <f t="shared" ref="AC37:AG37" si="50">AC30+AC36</f>
        <v>2</v>
      </c>
      <c r="AD37" s="19">
        <f t="shared" si="50"/>
        <v>2</v>
      </c>
      <c r="AE37" s="20">
        <f t="shared" si="35"/>
        <v>1</v>
      </c>
      <c r="AF37" s="19">
        <f t="shared" si="50"/>
        <v>0</v>
      </c>
      <c r="AG37" s="19">
        <f t="shared" si="50"/>
        <v>0</v>
      </c>
      <c r="AH37" s="20" t="e">
        <f t="shared" si="43"/>
        <v>#DIV/0!</v>
      </c>
      <c r="AI37" s="19">
        <f>AI30+AI36</f>
        <v>0</v>
      </c>
      <c r="AJ37" s="19">
        <f t="shared" ref="AJ37:AP37" si="51">AJ30+AJ36</f>
        <v>0</v>
      </c>
      <c r="AK37" s="20" t="e">
        <f>AJ37/AI37</f>
        <v>#DIV/0!</v>
      </c>
      <c r="AL37" s="19">
        <f t="shared" si="51"/>
        <v>0</v>
      </c>
      <c r="AM37" s="19">
        <f t="shared" si="51"/>
        <v>0</v>
      </c>
      <c r="AN37" s="20" t="e">
        <f t="shared" si="45"/>
        <v>#DIV/0!</v>
      </c>
      <c r="AO37" s="19">
        <f t="shared" si="51"/>
        <v>0</v>
      </c>
      <c r="AP37" s="19">
        <f t="shared" si="51"/>
        <v>0</v>
      </c>
      <c r="AQ37" s="20" t="e">
        <f>AP37/AO37</f>
        <v>#DIV/0!</v>
      </c>
      <c r="AR37" s="19">
        <f t="shared" ref="AR37:AV37" si="52">AR30+AR36</f>
        <v>0</v>
      </c>
      <c r="AS37" s="19">
        <f t="shared" si="52"/>
        <v>0</v>
      </c>
      <c r="AT37" s="20" t="e">
        <f>AS37/AR37</f>
        <v>#DIV/0!</v>
      </c>
      <c r="AU37" s="19">
        <f t="shared" si="52"/>
        <v>0</v>
      </c>
      <c r="AV37" s="19">
        <f t="shared" si="52"/>
        <v>0</v>
      </c>
      <c r="AW37" s="20" t="e">
        <f>AV37/AU37</f>
        <v>#DIV/0!</v>
      </c>
      <c r="AX37" s="19">
        <f t="shared" si="2"/>
        <v>49</v>
      </c>
      <c r="AY37" s="19">
        <f t="shared" si="3"/>
        <v>45</v>
      </c>
      <c r="AZ37" s="50">
        <f t="shared" si="4"/>
        <v>0.918367346938776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>
        <v>3</v>
      </c>
      <c r="I38" s="9">
        <v>2</v>
      </c>
      <c r="J38" s="10">
        <f t="shared" si="38"/>
        <v>0.666666666666667</v>
      </c>
      <c r="K38" s="9"/>
      <c r="L38" s="9"/>
      <c r="M38" s="10"/>
      <c r="N38" s="9">
        <v>10</v>
      </c>
      <c r="O38" s="9">
        <v>7</v>
      </c>
      <c r="P38" s="10">
        <f t="shared" si="40"/>
        <v>0.7</v>
      </c>
      <c r="Q38" s="9"/>
      <c r="R38" s="9"/>
      <c r="S38" s="10"/>
      <c r="T38" s="9"/>
      <c r="U38" s="9"/>
      <c r="V38" s="10"/>
      <c r="W38" s="9"/>
      <c r="X38" s="9"/>
      <c r="Y38" s="10"/>
      <c r="Z38" s="9"/>
      <c r="AA38" s="9"/>
      <c r="AB38" s="10"/>
      <c r="AC38" s="9"/>
      <c r="AD38" s="9"/>
      <c r="AE38" s="10"/>
      <c r="AF38" s="9"/>
      <c r="AG38" s="9"/>
      <c r="AH38" s="10"/>
      <c r="AI38" s="9"/>
      <c r="AJ38" s="9"/>
      <c r="AK38" s="10"/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65">
        <f t="shared" si="2"/>
        <v>13</v>
      </c>
      <c r="AY38" s="65">
        <f t="shared" si="3"/>
        <v>9</v>
      </c>
      <c r="AZ38" s="30">
        <f t="shared" si="4"/>
        <v>0.692307692307692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v>3</v>
      </c>
      <c r="I39" s="9">
        <v>2</v>
      </c>
      <c r="J39" s="10">
        <f t="shared" si="38"/>
        <v>0.666666666666667</v>
      </c>
      <c r="K39" s="9"/>
      <c r="L39" s="9"/>
      <c r="M39" s="10"/>
      <c r="N39" s="9"/>
      <c r="O39" s="9"/>
      <c r="P39" s="10"/>
      <c r="Q39" s="9"/>
      <c r="R39" s="9"/>
      <c r="S39" s="10"/>
      <c r="T39" s="9"/>
      <c r="U39" s="9"/>
      <c r="V39" s="10"/>
      <c r="W39" s="9"/>
      <c r="X39" s="9"/>
      <c r="Y39" s="10"/>
      <c r="Z39" s="9">
        <v>3</v>
      </c>
      <c r="AA39" s="9">
        <v>3</v>
      </c>
      <c r="AB39" s="10">
        <f t="shared" ref="AB39:AB43" si="53">AA39/Z39</f>
        <v>1</v>
      </c>
      <c r="AC39" s="9"/>
      <c r="AD39" s="9"/>
      <c r="AE39" s="10"/>
      <c r="AF39" s="9"/>
      <c r="AG39" s="9"/>
      <c r="AH39" s="10"/>
      <c r="AI39" s="9"/>
      <c r="AJ39" s="9"/>
      <c r="AK39" s="10"/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65">
        <f t="shared" si="2"/>
        <v>6</v>
      </c>
      <c r="AY39" s="65">
        <f t="shared" si="3"/>
        <v>5</v>
      </c>
      <c r="AZ39" s="30">
        <f t="shared" si="4"/>
        <v>0.833333333333333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8</v>
      </c>
      <c r="I40" s="9">
        <v>6</v>
      </c>
      <c r="J40" s="10">
        <f t="shared" si="38"/>
        <v>0.75</v>
      </c>
      <c r="K40" s="9"/>
      <c r="L40" s="9"/>
      <c r="M40" s="10"/>
      <c r="N40" s="9"/>
      <c r="O40" s="9"/>
      <c r="P40" s="10"/>
      <c r="Q40" s="9"/>
      <c r="R40" s="9"/>
      <c r="S40" s="10"/>
      <c r="T40" s="9"/>
      <c r="U40" s="9"/>
      <c r="V40" s="10"/>
      <c r="W40" s="9"/>
      <c r="X40" s="9"/>
      <c r="Y40" s="10"/>
      <c r="Z40" s="9">
        <v>41</v>
      </c>
      <c r="AA40" s="9">
        <v>24</v>
      </c>
      <c r="AB40" s="10">
        <f t="shared" si="53"/>
        <v>0.585365853658537</v>
      </c>
      <c r="AC40" s="9"/>
      <c r="AD40" s="9"/>
      <c r="AE40" s="10"/>
      <c r="AF40" s="9">
        <v>3</v>
      </c>
      <c r="AG40" s="9">
        <v>1</v>
      </c>
      <c r="AH40" s="10">
        <f t="shared" si="43"/>
        <v>0.333333333333333</v>
      </c>
      <c r="AI40" s="9"/>
      <c r="AJ40" s="9"/>
      <c r="AK40" s="10"/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65">
        <f t="shared" si="2"/>
        <v>52</v>
      </c>
      <c r="AY40" s="65">
        <f t="shared" si="3"/>
        <v>31</v>
      </c>
      <c r="AZ40" s="30">
        <f t="shared" si="4"/>
        <v>0.596153846153846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>
        <v>14</v>
      </c>
      <c r="AA41" s="9">
        <v>13</v>
      </c>
      <c r="AB41" s="10">
        <f t="shared" si="53"/>
        <v>0.928571428571429</v>
      </c>
      <c r="AC41" s="9"/>
      <c r="AD41" s="9"/>
      <c r="AE41" s="10"/>
      <c r="AF41" s="9"/>
      <c r="AG41" s="9"/>
      <c r="AH41" s="10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65">
        <f t="shared" si="2"/>
        <v>14</v>
      </c>
      <c r="AY41" s="65">
        <f t="shared" si="3"/>
        <v>13</v>
      </c>
      <c r="AZ41" s="30">
        <f t="shared" si="4"/>
        <v>0.928571428571429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>
        <v>3</v>
      </c>
      <c r="AA42" s="9">
        <v>2</v>
      </c>
      <c r="AB42" s="10">
        <f t="shared" si="53"/>
        <v>0.666666666666667</v>
      </c>
      <c r="AC42" s="9"/>
      <c r="AD42" s="9"/>
      <c r="AE42" s="10"/>
      <c r="AF42" s="9"/>
      <c r="AG42" s="9"/>
      <c r="AH42" s="10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65">
        <f t="shared" si="2"/>
        <v>3</v>
      </c>
      <c r="AY42" s="65">
        <f t="shared" si="3"/>
        <v>2</v>
      </c>
      <c r="AZ42" s="30">
        <f t="shared" si="4"/>
        <v>0.666666666666667</v>
      </c>
    </row>
    <row r="43" spans="1:52">
      <c r="A43" s="53" t="s">
        <v>58</v>
      </c>
      <c r="B43" s="54">
        <f t="shared" ref="B43:F43" si="54">SUM(B38:B42)</f>
        <v>0</v>
      </c>
      <c r="C43" s="54">
        <f t="shared" si="54"/>
        <v>0</v>
      </c>
      <c r="D43" s="55" t="e">
        <f>C43/B43</f>
        <v>#DIV/0!</v>
      </c>
      <c r="E43" s="54">
        <f t="shared" si="54"/>
        <v>0</v>
      </c>
      <c r="F43" s="54">
        <f t="shared" si="54"/>
        <v>0</v>
      </c>
      <c r="G43" s="55" t="e">
        <f>F43/E43</f>
        <v>#DIV/0!</v>
      </c>
      <c r="H43" s="54">
        <f>SUM(H38:H42)</f>
        <v>14</v>
      </c>
      <c r="I43" s="54">
        <f>SUM(I38:I42)</f>
        <v>10</v>
      </c>
      <c r="J43" s="55">
        <f t="shared" ref="J43:J46" si="55">I43/H43</f>
        <v>0.714285714285714</v>
      </c>
      <c r="K43" s="54">
        <f>SUM(K38:K42)</f>
        <v>0</v>
      </c>
      <c r="L43" s="54">
        <f>SUM(L38:L42)</f>
        <v>0</v>
      </c>
      <c r="M43" s="55" t="e">
        <f>L43/K43</f>
        <v>#DIV/0!</v>
      </c>
      <c r="N43" s="54">
        <f>SUM(N38:N42)</f>
        <v>10</v>
      </c>
      <c r="O43" s="54">
        <f t="shared" ref="O43:U43" si="56">SUM(O38:O42)</f>
        <v>7</v>
      </c>
      <c r="P43" s="55">
        <f>O43/N43</f>
        <v>0.7</v>
      </c>
      <c r="Q43" s="54">
        <f t="shared" si="56"/>
        <v>0</v>
      </c>
      <c r="R43" s="54">
        <f t="shared" si="56"/>
        <v>0</v>
      </c>
      <c r="S43" s="55" t="e">
        <f>R43/Q43</f>
        <v>#DIV/0!</v>
      </c>
      <c r="T43" s="54">
        <f t="shared" si="56"/>
        <v>0</v>
      </c>
      <c r="U43" s="54">
        <f t="shared" si="56"/>
        <v>0</v>
      </c>
      <c r="V43" s="55" t="e">
        <f>U43/T43</f>
        <v>#DIV/0!</v>
      </c>
      <c r="W43" s="54">
        <f t="shared" ref="W43:AA43" si="57">SUM(W38:W42)</f>
        <v>0</v>
      </c>
      <c r="X43" s="54">
        <f t="shared" si="57"/>
        <v>0</v>
      </c>
      <c r="Y43" s="55" t="e">
        <f>X43/W43</f>
        <v>#DIV/0!</v>
      </c>
      <c r="Z43" s="54">
        <f t="shared" si="57"/>
        <v>61</v>
      </c>
      <c r="AA43" s="54">
        <f t="shared" si="57"/>
        <v>42</v>
      </c>
      <c r="AB43" s="55">
        <f t="shared" si="53"/>
        <v>0.688524590163934</v>
      </c>
      <c r="AC43" s="54">
        <f t="shared" ref="AC43:AG43" si="58">SUM(AC38:AC42)</f>
        <v>0</v>
      </c>
      <c r="AD43" s="54">
        <f t="shared" si="58"/>
        <v>0</v>
      </c>
      <c r="AE43" s="55" t="e">
        <f>AD43/AC43</f>
        <v>#DIV/0!</v>
      </c>
      <c r="AF43" s="54">
        <f t="shared" si="58"/>
        <v>3</v>
      </c>
      <c r="AG43" s="54">
        <f t="shared" si="58"/>
        <v>1</v>
      </c>
      <c r="AH43" s="55">
        <f>AG43/AF43</f>
        <v>0.333333333333333</v>
      </c>
      <c r="AI43" s="54">
        <f>SUM(AI38:AI42)</f>
        <v>0</v>
      </c>
      <c r="AJ43" s="54">
        <f t="shared" ref="AJ43:AP43" si="59">SUM(AJ38:AJ42)</f>
        <v>0</v>
      </c>
      <c r="AK43" s="55" t="e">
        <f>AJ43/AI43</f>
        <v>#DIV/0!</v>
      </c>
      <c r="AL43" s="54">
        <f t="shared" si="59"/>
        <v>0</v>
      </c>
      <c r="AM43" s="54">
        <f t="shared" si="59"/>
        <v>0</v>
      </c>
      <c r="AN43" s="55" t="e">
        <f>AM43/AL43</f>
        <v>#DIV/0!</v>
      </c>
      <c r="AO43" s="54">
        <f t="shared" si="59"/>
        <v>0</v>
      </c>
      <c r="AP43" s="54">
        <f t="shared" si="59"/>
        <v>0</v>
      </c>
      <c r="AQ43" s="55" t="e">
        <f>AP43/AO43</f>
        <v>#DIV/0!</v>
      </c>
      <c r="AR43" s="54">
        <f t="shared" ref="AR43:AV43" si="60">SUM(AR38:AR42)</f>
        <v>0</v>
      </c>
      <c r="AS43" s="54">
        <f t="shared" si="60"/>
        <v>0</v>
      </c>
      <c r="AT43" s="55" t="e">
        <f>AS43/AR43</f>
        <v>#DIV/0!</v>
      </c>
      <c r="AU43" s="54">
        <f t="shared" si="60"/>
        <v>0</v>
      </c>
      <c r="AV43" s="54">
        <f t="shared" si="60"/>
        <v>0</v>
      </c>
      <c r="AW43" s="55" t="e">
        <f>AV43/AU43</f>
        <v>#DIV/0!</v>
      </c>
      <c r="AX43" s="54">
        <f t="shared" si="2"/>
        <v>88</v>
      </c>
      <c r="AY43" s="54">
        <f t="shared" si="3"/>
        <v>60</v>
      </c>
      <c r="AZ43" s="61">
        <f t="shared" si="4"/>
        <v>0.681818181818182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/>
      <c r="AA44" s="9"/>
      <c r="AB44" s="10"/>
      <c r="AC44" s="9"/>
      <c r="AD44" s="9"/>
      <c r="AE44" s="10"/>
      <c r="AF44" s="9"/>
      <c r="AG44" s="9"/>
      <c r="AH44" s="10"/>
      <c r="AI44" s="9"/>
      <c r="AJ44" s="9"/>
      <c r="AK44" s="10"/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65">
        <f t="shared" si="2"/>
        <v>0</v>
      </c>
      <c r="AY44" s="65">
        <f t="shared" si="3"/>
        <v>0</v>
      </c>
      <c r="AZ44" s="30" t="e">
        <f t="shared" si="4"/>
        <v>#DIV/0!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>
        <v>1</v>
      </c>
      <c r="I45" s="9">
        <v>1</v>
      </c>
      <c r="J45" s="10">
        <f t="shared" si="55"/>
        <v>1</v>
      </c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>
        <v>8</v>
      </c>
      <c r="AA45" s="9">
        <v>6</v>
      </c>
      <c r="AB45" s="10">
        <f t="shared" ref="AB45:AB47" si="61">AA45/Z45</f>
        <v>0.75</v>
      </c>
      <c r="AC45" s="9"/>
      <c r="AD45" s="9"/>
      <c r="AE45" s="10"/>
      <c r="AF45" s="9"/>
      <c r="AG45" s="9"/>
      <c r="AH45" s="10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65">
        <f t="shared" si="2"/>
        <v>9</v>
      </c>
      <c r="AY45" s="65">
        <f t="shared" si="3"/>
        <v>7</v>
      </c>
      <c r="AZ45" s="30">
        <f t="shared" si="4"/>
        <v>0.777777777777778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9</v>
      </c>
      <c r="I46" s="9">
        <v>7</v>
      </c>
      <c r="J46" s="10">
        <f t="shared" si="55"/>
        <v>0.777777777777778</v>
      </c>
      <c r="K46" s="9"/>
      <c r="L46" s="9"/>
      <c r="M46" s="10"/>
      <c r="N46" s="9"/>
      <c r="O46" s="9"/>
      <c r="P46" s="10"/>
      <c r="Q46" s="9"/>
      <c r="R46" s="9"/>
      <c r="S46" s="10"/>
      <c r="T46" s="9"/>
      <c r="U46" s="9"/>
      <c r="V46" s="10"/>
      <c r="W46" s="9"/>
      <c r="X46" s="9"/>
      <c r="Y46" s="10"/>
      <c r="Z46" s="9">
        <v>9</v>
      </c>
      <c r="AA46" s="9">
        <v>7</v>
      </c>
      <c r="AB46" s="10">
        <f t="shared" si="61"/>
        <v>0.777777777777778</v>
      </c>
      <c r="AC46" s="9">
        <v>2</v>
      </c>
      <c r="AD46" s="9">
        <v>0</v>
      </c>
      <c r="AE46" s="10">
        <f t="shared" ref="AE46:AE52" si="62">AD46/AC46</f>
        <v>0</v>
      </c>
      <c r="AF46" s="9"/>
      <c r="AG46" s="9"/>
      <c r="AH46" s="10"/>
      <c r="AI46" s="9"/>
      <c r="AJ46" s="9"/>
      <c r="AK46" s="10"/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65">
        <f t="shared" si="2"/>
        <v>20</v>
      </c>
      <c r="AY46" s="65">
        <f t="shared" si="3"/>
        <v>14</v>
      </c>
      <c r="AZ46" s="30">
        <f t="shared" si="4"/>
        <v>0.7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>
        <v>5</v>
      </c>
      <c r="AA47" s="9">
        <v>5</v>
      </c>
      <c r="AB47" s="10">
        <f t="shared" si="61"/>
        <v>1</v>
      </c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65">
        <f t="shared" si="2"/>
        <v>5</v>
      </c>
      <c r="AY47" s="65">
        <f t="shared" si="3"/>
        <v>5</v>
      </c>
      <c r="AZ47" s="30">
        <f t="shared" si="4"/>
        <v>1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/>
      <c r="AA48" s="9"/>
      <c r="AB48" s="10"/>
      <c r="AC48" s="9"/>
      <c r="AD48" s="9"/>
      <c r="AE48" s="10"/>
      <c r="AF48" s="9"/>
      <c r="AG48" s="9"/>
      <c r="AH48" s="10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65">
        <f t="shared" si="2"/>
        <v>0</v>
      </c>
      <c r="AY48" s="65">
        <f t="shared" si="3"/>
        <v>0</v>
      </c>
      <c r="AZ48" s="30" t="e">
        <f t="shared" si="4"/>
        <v>#DIV/0!</v>
      </c>
    </row>
    <row r="49" spans="1:52">
      <c r="A49" s="12" t="s">
        <v>64</v>
      </c>
      <c r="B49" s="13">
        <f t="shared" ref="B49:F49" si="63">SUM(B44:B48)</f>
        <v>0</v>
      </c>
      <c r="C49" s="13">
        <f t="shared" si="63"/>
        <v>0</v>
      </c>
      <c r="D49" s="14" t="e">
        <f t="shared" ref="D49:D52" si="64">C49/B49</f>
        <v>#DIV/0!</v>
      </c>
      <c r="E49" s="13">
        <f t="shared" si="63"/>
        <v>0</v>
      </c>
      <c r="F49" s="13">
        <f t="shared" si="63"/>
        <v>0</v>
      </c>
      <c r="G49" s="14" t="e">
        <f t="shared" ref="G49:G52" si="65">F49/E49</f>
        <v>#DIV/0!</v>
      </c>
      <c r="H49" s="13">
        <f>SUM(H44:H48)</f>
        <v>10</v>
      </c>
      <c r="I49" s="13">
        <f>SUM(I44:I48)</f>
        <v>8</v>
      </c>
      <c r="J49" s="14">
        <f t="shared" ref="J46:J52" si="66">I49/H49</f>
        <v>0.8</v>
      </c>
      <c r="K49" s="13">
        <f>SUM(K44:K48)</f>
        <v>0</v>
      </c>
      <c r="L49" s="13">
        <f>SUM(L44:L48)</f>
        <v>0</v>
      </c>
      <c r="M49" s="14" t="e">
        <f t="shared" ref="M49:M52" si="67">L49/K49</f>
        <v>#DIV/0!</v>
      </c>
      <c r="N49" s="13">
        <f>SUM(N44:N48)</f>
        <v>0</v>
      </c>
      <c r="O49" s="13">
        <f t="shared" ref="O49:U49" si="68">SUM(O44:O48)</f>
        <v>0</v>
      </c>
      <c r="P49" s="14" t="e">
        <f t="shared" ref="P49:P52" si="69">O49/N49</f>
        <v>#DIV/0!</v>
      </c>
      <c r="Q49" s="13">
        <f t="shared" si="68"/>
        <v>0</v>
      </c>
      <c r="R49" s="13">
        <f t="shared" si="68"/>
        <v>0</v>
      </c>
      <c r="S49" s="14" t="e">
        <f t="shared" ref="S49:S52" si="70">R49/Q49</f>
        <v>#DIV/0!</v>
      </c>
      <c r="T49" s="13">
        <f t="shared" si="68"/>
        <v>0</v>
      </c>
      <c r="U49" s="13">
        <f t="shared" si="68"/>
        <v>0</v>
      </c>
      <c r="V49" s="14" t="e">
        <f t="shared" ref="V49:V52" si="71">U49/T49</f>
        <v>#DIV/0!</v>
      </c>
      <c r="W49" s="13">
        <f t="shared" ref="W49:AA49" si="72">SUM(W44:W48)</f>
        <v>0</v>
      </c>
      <c r="X49" s="13">
        <f t="shared" si="72"/>
        <v>0</v>
      </c>
      <c r="Y49" s="14" t="e">
        <f t="shared" ref="Y49:Y52" si="73">X49/W49</f>
        <v>#DIV/0!</v>
      </c>
      <c r="Z49" s="13">
        <f t="shared" si="72"/>
        <v>22</v>
      </c>
      <c r="AA49" s="13">
        <f t="shared" si="72"/>
        <v>18</v>
      </c>
      <c r="AB49" s="14">
        <f t="shared" ref="AB49:AB52" si="74">AA49/Z49</f>
        <v>0.818181818181818</v>
      </c>
      <c r="AC49" s="13">
        <f t="shared" ref="AC49:AG49" si="75">SUM(AC44:AC48)</f>
        <v>2</v>
      </c>
      <c r="AD49" s="13">
        <f t="shared" si="75"/>
        <v>0</v>
      </c>
      <c r="AE49" s="14">
        <f t="shared" si="62"/>
        <v>0</v>
      </c>
      <c r="AF49" s="13">
        <f t="shared" si="75"/>
        <v>0</v>
      </c>
      <c r="AG49" s="13">
        <f t="shared" si="75"/>
        <v>0</v>
      </c>
      <c r="AH49" s="14" t="e">
        <f t="shared" ref="AH49:AH52" si="76">AG49/AF49</f>
        <v>#DIV/0!</v>
      </c>
      <c r="AI49" s="13">
        <f>SUM(AI44:AI48)</f>
        <v>0</v>
      </c>
      <c r="AJ49" s="13">
        <f t="shared" ref="AJ49:AP49" si="77">SUM(AJ44:AJ48)</f>
        <v>0</v>
      </c>
      <c r="AK49" s="14" t="e">
        <f t="shared" ref="AK49:AK52" si="78">AJ49/AI49</f>
        <v>#DIV/0!</v>
      </c>
      <c r="AL49" s="13">
        <f t="shared" si="77"/>
        <v>0</v>
      </c>
      <c r="AM49" s="13">
        <f t="shared" si="77"/>
        <v>0</v>
      </c>
      <c r="AN49" s="14" t="e">
        <f t="shared" ref="AN49:AN52" si="79">AM49/AL49</f>
        <v>#DIV/0!</v>
      </c>
      <c r="AO49" s="13">
        <f t="shared" si="77"/>
        <v>0</v>
      </c>
      <c r="AP49" s="13">
        <f t="shared" si="77"/>
        <v>0</v>
      </c>
      <c r="AQ49" s="14" t="e">
        <f t="shared" ref="AQ49:AQ52" si="80">AP49/AO49</f>
        <v>#DIV/0!</v>
      </c>
      <c r="AR49" s="13">
        <f t="shared" ref="AR49:AV49" si="81">SUM(AR44:AR48)</f>
        <v>0</v>
      </c>
      <c r="AS49" s="13">
        <f t="shared" si="81"/>
        <v>0</v>
      </c>
      <c r="AT49" s="14" t="e">
        <f t="shared" ref="AT49:AT52" si="82">AS49/AR49</f>
        <v>#DIV/0!</v>
      </c>
      <c r="AU49" s="13">
        <f t="shared" si="81"/>
        <v>0</v>
      </c>
      <c r="AV49" s="13">
        <f t="shared" si="81"/>
        <v>0</v>
      </c>
      <c r="AW49" s="14" t="e">
        <f t="shared" ref="AW49:AW52" si="83">AV49/AU49</f>
        <v>#DIV/0!</v>
      </c>
      <c r="AX49" s="13">
        <f t="shared" si="2"/>
        <v>34</v>
      </c>
      <c r="AY49" s="13">
        <f t="shared" si="3"/>
        <v>26</v>
      </c>
      <c r="AZ49" s="44">
        <f t="shared" si="4"/>
        <v>0.764705882352941</v>
      </c>
    </row>
    <row r="50" spans="1:52">
      <c r="A50" s="18" t="s">
        <v>65</v>
      </c>
      <c r="B50" s="19">
        <f t="shared" ref="B50:F50" si="84">B43+B49</f>
        <v>0</v>
      </c>
      <c r="C50" s="19">
        <f t="shared" si="84"/>
        <v>0</v>
      </c>
      <c r="D50" s="20" t="e">
        <f t="shared" si="64"/>
        <v>#DIV/0!</v>
      </c>
      <c r="E50" s="19">
        <f t="shared" si="84"/>
        <v>0</v>
      </c>
      <c r="F50" s="19">
        <f t="shared" si="84"/>
        <v>0</v>
      </c>
      <c r="G50" s="20" t="e">
        <f t="shared" si="65"/>
        <v>#DIV/0!</v>
      </c>
      <c r="H50" s="19">
        <f>H43+H49</f>
        <v>24</v>
      </c>
      <c r="I50" s="19">
        <f>I43+I49</f>
        <v>18</v>
      </c>
      <c r="J50" s="20">
        <f t="shared" si="66"/>
        <v>0.75</v>
      </c>
      <c r="K50" s="19">
        <f>K43+K49</f>
        <v>0</v>
      </c>
      <c r="L50" s="19">
        <f>L43+L49</f>
        <v>0</v>
      </c>
      <c r="M50" s="20" t="e">
        <f t="shared" si="67"/>
        <v>#DIV/0!</v>
      </c>
      <c r="N50" s="19">
        <f>N43+N49</f>
        <v>10</v>
      </c>
      <c r="O50" s="19">
        <f t="shared" ref="O50:U50" si="85">O43+O49</f>
        <v>7</v>
      </c>
      <c r="P50" s="20">
        <f t="shared" si="69"/>
        <v>0.7</v>
      </c>
      <c r="Q50" s="19">
        <f t="shared" si="85"/>
        <v>0</v>
      </c>
      <c r="R50" s="19">
        <f t="shared" si="85"/>
        <v>0</v>
      </c>
      <c r="S50" s="20" t="e">
        <f t="shared" si="70"/>
        <v>#DIV/0!</v>
      </c>
      <c r="T50" s="19">
        <f t="shared" si="85"/>
        <v>0</v>
      </c>
      <c r="U50" s="19">
        <f t="shared" si="85"/>
        <v>0</v>
      </c>
      <c r="V50" s="20" t="e">
        <f t="shared" si="71"/>
        <v>#DIV/0!</v>
      </c>
      <c r="W50" s="19">
        <f t="shared" ref="W50:AA50" si="86">W43+W49</f>
        <v>0</v>
      </c>
      <c r="X50" s="19">
        <f t="shared" si="86"/>
        <v>0</v>
      </c>
      <c r="Y50" s="20" t="e">
        <f t="shared" si="73"/>
        <v>#DIV/0!</v>
      </c>
      <c r="Z50" s="19">
        <f t="shared" si="86"/>
        <v>83</v>
      </c>
      <c r="AA50" s="19">
        <f t="shared" si="86"/>
        <v>60</v>
      </c>
      <c r="AB50" s="20">
        <f t="shared" si="74"/>
        <v>0.72289156626506</v>
      </c>
      <c r="AC50" s="19">
        <f t="shared" ref="AC50:AG50" si="87">AC43+AC49</f>
        <v>2</v>
      </c>
      <c r="AD50" s="19">
        <f t="shared" si="87"/>
        <v>0</v>
      </c>
      <c r="AE50" s="20">
        <f t="shared" si="62"/>
        <v>0</v>
      </c>
      <c r="AF50" s="19">
        <f t="shared" si="87"/>
        <v>3</v>
      </c>
      <c r="AG50" s="19">
        <f t="shared" si="87"/>
        <v>1</v>
      </c>
      <c r="AH50" s="20">
        <f t="shared" si="76"/>
        <v>0.333333333333333</v>
      </c>
      <c r="AI50" s="19">
        <f>AI43+AI49</f>
        <v>0</v>
      </c>
      <c r="AJ50" s="19">
        <f t="shared" ref="AJ50:AP50" si="88">AJ43+AJ49</f>
        <v>0</v>
      </c>
      <c r="AK50" s="20" t="e">
        <f t="shared" si="78"/>
        <v>#DIV/0!</v>
      </c>
      <c r="AL50" s="19">
        <f t="shared" si="88"/>
        <v>0</v>
      </c>
      <c r="AM50" s="19">
        <f t="shared" si="88"/>
        <v>0</v>
      </c>
      <c r="AN50" s="20" t="e">
        <f t="shared" si="79"/>
        <v>#DIV/0!</v>
      </c>
      <c r="AO50" s="19">
        <f t="shared" si="88"/>
        <v>0</v>
      </c>
      <c r="AP50" s="19">
        <f t="shared" si="88"/>
        <v>0</v>
      </c>
      <c r="AQ50" s="20" t="e">
        <f t="shared" si="80"/>
        <v>#DIV/0!</v>
      </c>
      <c r="AR50" s="19">
        <f t="shared" ref="AR50:AV50" si="89">AR43+AR49</f>
        <v>0</v>
      </c>
      <c r="AS50" s="19">
        <f t="shared" si="89"/>
        <v>0</v>
      </c>
      <c r="AT50" s="20" t="e">
        <f t="shared" si="82"/>
        <v>#DIV/0!</v>
      </c>
      <c r="AU50" s="19">
        <f t="shared" si="89"/>
        <v>0</v>
      </c>
      <c r="AV50" s="19">
        <f t="shared" si="89"/>
        <v>0</v>
      </c>
      <c r="AW50" s="20" t="e">
        <f t="shared" si="83"/>
        <v>#DIV/0!</v>
      </c>
      <c r="AX50" s="19">
        <f t="shared" si="2"/>
        <v>122</v>
      </c>
      <c r="AY50" s="19">
        <f t="shared" si="3"/>
        <v>86</v>
      </c>
      <c r="AZ50" s="50">
        <f t="shared" si="4"/>
        <v>0.704918032786885</v>
      </c>
    </row>
    <row r="51" customHeight="1" spans="1:52">
      <c r="A51" s="15" t="s">
        <v>66</v>
      </c>
      <c r="B51" s="16">
        <f t="shared" ref="B51:F51" si="90">B37+B50</f>
        <v>0</v>
      </c>
      <c r="C51" s="16">
        <f t="shared" si="90"/>
        <v>0</v>
      </c>
      <c r="D51" s="17" t="e">
        <f t="shared" si="64"/>
        <v>#DIV/0!</v>
      </c>
      <c r="E51" s="16">
        <f t="shared" si="90"/>
        <v>0</v>
      </c>
      <c r="F51" s="16">
        <f t="shared" si="90"/>
        <v>0</v>
      </c>
      <c r="G51" s="17" t="e">
        <f t="shared" si="65"/>
        <v>#DIV/0!</v>
      </c>
      <c r="H51" s="16">
        <f>H37+H50</f>
        <v>43</v>
      </c>
      <c r="I51" s="16">
        <f>I37+I50</f>
        <v>36</v>
      </c>
      <c r="J51" s="17">
        <f t="shared" si="66"/>
        <v>0.837209302325581</v>
      </c>
      <c r="K51" s="16">
        <f>K37+K50</f>
        <v>0</v>
      </c>
      <c r="L51" s="16">
        <f>L37+L50</f>
        <v>0</v>
      </c>
      <c r="M51" s="17" t="e">
        <f t="shared" si="67"/>
        <v>#DIV/0!</v>
      </c>
      <c r="N51" s="16">
        <f>N37+N50</f>
        <v>21</v>
      </c>
      <c r="O51" s="16">
        <f t="shared" ref="O51:U51" si="91">O37+O50</f>
        <v>16</v>
      </c>
      <c r="P51" s="17">
        <f t="shared" si="69"/>
        <v>0.761904761904762</v>
      </c>
      <c r="Q51" s="16">
        <f t="shared" si="91"/>
        <v>0</v>
      </c>
      <c r="R51" s="16">
        <f t="shared" si="91"/>
        <v>0</v>
      </c>
      <c r="S51" s="17" t="e">
        <f t="shared" si="70"/>
        <v>#DIV/0!</v>
      </c>
      <c r="T51" s="16">
        <f t="shared" si="91"/>
        <v>0</v>
      </c>
      <c r="U51" s="16">
        <f t="shared" si="91"/>
        <v>0</v>
      </c>
      <c r="V51" s="17" t="e">
        <f t="shared" si="71"/>
        <v>#DIV/0!</v>
      </c>
      <c r="W51" s="16">
        <f t="shared" ref="W51:AA51" si="92">W37+W50</f>
        <v>0</v>
      </c>
      <c r="X51" s="16">
        <f t="shared" si="92"/>
        <v>0</v>
      </c>
      <c r="Y51" s="17" t="e">
        <f t="shared" si="73"/>
        <v>#DIV/0!</v>
      </c>
      <c r="Z51" s="16">
        <f t="shared" si="92"/>
        <v>100</v>
      </c>
      <c r="AA51" s="16">
        <f t="shared" si="92"/>
        <v>76</v>
      </c>
      <c r="AB51" s="17">
        <f t="shared" si="74"/>
        <v>0.76</v>
      </c>
      <c r="AC51" s="16">
        <f t="shared" ref="AC51:AG51" si="93">AC37+AC50</f>
        <v>4</v>
      </c>
      <c r="AD51" s="16">
        <f t="shared" si="93"/>
        <v>2</v>
      </c>
      <c r="AE51" s="17">
        <f t="shared" si="62"/>
        <v>0.5</v>
      </c>
      <c r="AF51" s="16">
        <f t="shared" si="93"/>
        <v>3</v>
      </c>
      <c r="AG51" s="16">
        <f t="shared" si="93"/>
        <v>1</v>
      </c>
      <c r="AH51" s="17">
        <f t="shared" si="76"/>
        <v>0.333333333333333</v>
      </c>
      <c r="AI51" s="16">
        <f>AI37+AI50</f>
        <v>0</v>
      </c>
      <c r="AJ51" s="16">
        <f t="shared" ref="AJ51:AP51" si="94">AJ37+AJ50</f>
        <v>0</v>
      </c>
      <c r="AK51" s="17" t="e">
        <f t="shared" si="78"/>
        <v>#DIV/0!</v>
      </c>
      <c r="AL51" s="16">
        <f t="shared" si="94"/>
        <v>0</v>
      </c>
      <c r="AM51" s="16">
        <f t="shared" si="94"/>
        <v>0</v>
      </c>
      <c r="AN51" s="17" t="e">
        <f t="shared" si="79"/>
        <v>#DIV/0!</v>
      </c>
      <c r="AO51" s="16">
        <f t="shared" si="94"/>
        <v>0</v>
      </c>
      <c r="AP51" s="16">
        <f t="shared" si="94"/>
        <v>0</v>
      </c>
      <c r="AQ51" s="17" t="e">
        <f t="shared" si="80"/>
        <v>#DIV/0!</v>
      </c>
      <c r="AR51" s="16">
        <f t="shared" ref="AR51:AV51" si="95">AR37+AR50</f>
        <v>0</v>
      </c>
      <c r="AS51" s="16">
        <f t="shared" si="95"/>
        <v>0</v>
      </c>
      <c r="AT51" s="17" t="e">
        <f t="shared" si="82"/>
        <v>#DIV/0!</v>
      </c>
      <c r="AU51" s="16">
        <f t="shared" si="95"/>
        <v>0</v>
      </c>
      <c r="AV51" s="16">
        <f t="shared" si="95"/>
        <v>0</v>
      </c>
      <c r="AW51" s="17" t="e">
        <f t="shared" si="83"/>
        <v>#DIV/0!</v>
      </c>
      <c r="AX51" s="16">
        <f t="shared" si="2"/>
        <v>171</v>
      </c>
      <c r="AY51" s="16">
        <f t="shared" si="3"/>
        <v>131</v>
      </c>
      <c r="AZ51" s="47">
        <f t="shared" si="4"/>
        <v>0.766081871345029</v>
      </c>
    </row>
    <row r="52" customHeight="1" spans="1:52">
      <c r="A52" s="21" t="s">
        <v>67</v>
      </c>
      <c r="B52" s="22">
        <f t="shared" ref="B52:F52" si="96">B24+B51</f>
        <v>286</v>
      </c>
      <c r="C52" s="22">
        <f t="shared" si="96"/>
        <v>215</v>
      </c>
      <c r="D52" s="23">
        <f t="shared" si="64"/>
        <v>0.751748251748252</v>
      </c>
      <c r="E52" s="22">
        <f t="shared" si="96"/>
        <v>436</v>
      </c>
      <c r="F52" s="22">
        <f t="shared" si="96"/>
        <v>397</v>
      </c>
      <c r="G52" s="23">
        <f t="shared" si="65"/>
        <v>0.910550458715596</v>
      </c>
      <c r="H52" s="22">
        <f>H24+H51</f>
        <v>635</v>
      </c>
      <c r="I52" s="22">
        <f>I24+I51</f>
        <v>520</v>
      </c>
      <c r="J52" s="23">
        <f t="shared" si="66"/>
        <v>0.818897637795276</v>
      </c>
      <c r="K52" s="22">
        <f>K24+K51</f>
        <v>0</v>
      </c>
      <c r="L52" s="22">
        <f>L24+L51</f>
        <v>0</v>
      </c>
      <c r="M52" s="23" t="e">
        <f t="shared" si="67"/>
        <v>#DIV/0!</v>
      </c>
      <c r="N52" s="22">
        <f>N24+N51</f>
        <v>60</v>
      </c>
      <c r="O52" s="22">
        <f t="shared" ref="O52:U52" si="97">O24+O51</f>
        <v>52</v>
      </c>
      <c r="P52" s="23">
        <f t="shared" si="69"/>
        <v>0.866666666666667</v>
      </c>
      <c r="Q52" s="22">
        <f t="shared" si="97"/>
        <v>94</v>
      </c>
      <c r="R52" s="22">
        <f t="shared" si="97"/>
        <v>70</v>
      </c>
      <c r="S52" s="23">
        <f t="shared" si="70"/>
        <v>0.74468085106383</v>
      </c>
      <c r="T52" s="22">
        <f t="shared" si="97"/>
        <v>15</v>
      </c>
      <c r="U52" s="22">
        <f t="shared" si="97"/>
        <v>14</v>
      </c>
      <c r="V52" s="23">
        <f t="shared" si="71"/>
        <v>0.933333333333333</v>
      </c>
      <c r="W52" s="22">
        <f t="shared" ref="W52:AA52" si="98">W24+W51</f>
        <v>676</v>
      </c>
      <c r="X52" s="22">
        <f t="shared" si="98"/>
        <v>561</v>
      </c>
      <c r="Y52" s="23">
        <f t="shared" si="73"/>
        <v>0.829881656804734</v>
      </c>
      <c r="Z52" s="22">
        <f t="shared" si="98"/>
        <v>100</v>
      </c>
      <c r="AA52" s="22">
        <f t="shared" si="98"/>
        <v>76</v>
      </c>
      <c r="AB52" s="23">
        <f t="shared" si="74"/>
        <v>0.76</v>
      </c>
      <c r="AC52" s="22">
        <f t="shared" ref="AC52:AG52" si="99">AC24+AC51</f>
        <v>4</v>
      </c>
      <c r="AD52" s="22">
        <f t="shared" si="99"/>
        <v>2</v>
      </c>
      <c r="AE52" s="23">
        <f t="shared" si="62"/>
        <v>0.5</v>
      </c>
      <c r="AF52" s="22">
        <f t="shared" si="99"/>
        <v>292</v>
      </c>
      <c r="AG52" s="22">
        <f t="shared" si="99"/>
        <v>232</v>
      </c>
      <c r="AH52" s="23">
        <f t="shared" si="76"/>
        <v>0.794520547945205</v>
      </c>
      <c r="AI52" s="22">
        <f>AI24+AI51</f>
        <v>0</v>
      </c>
      <c r="AJ52" s="22">
        <f t="shared" ref="AJ52:AP52" si="100">AJ24+AJ51</f>
        <v>0</v>
      </c>
      <c r="AK52" s="23" t="e">
        <f t="shared" si="78"/>
        <v>#DIV/0!</v>
      </c>
      <c r="AL52" s="22">
        <f t="shared" si="100"/>
        <v>0</v>
      </c>
      <c r="AM52" s="22">
        <f t="shared" si="100"/>
        <v>0</v>
      </c>
      <c r="AN52" s="23" t="e">
        <f t="shared" si="79"/>
        <v>#DIV/0!</v>
      </c>
      <c r="AO52" s="22">
        <f t="shared" si="100"/>
        <v>0</v>
      </c>
      <c r="AP52" s="22">
        <f t="shared" si="100"/>
        <v>0</v>
      </c>
      <c r="AQ52" s="23" t="e">
        <f t="shared" si="80"/>
        <v>#DIV/0!</v>
      </c>
      <c r="AR52" s="22">
        <f t="shared" ref="AR52:AV52" si="101">AR24+AR51</f>
        <v>0</v>
      </c>
      <c r="AS52" s="22">
        <f t="shared" si="101"/>
        <v>0</v>
      </c>
      <c r="AT52" s="23" t="e">
        <f t="shared" si="82"/>
        <v>#DIV/0!</v>
      </c>
      <c r="AU52" s="22">
        <f t="shared" si="101"/>
        <v>0</v>
      </c>
      <c r="AV52" s="22">
        <f t="shared" si="101"/>
        <v>0</v>
      </c>
      <c r="AW52" s="23" t="e">
        <f t="shared" si="83"/>
        <v>#DIV/0!</v>
      </c>
      <c r="AX52" s="22">
        <f t="shared" si="2"/>
        <v>2598</v>
      </c>
      <c r="AY52" s="22">
        <f t="shared" si="3"/>
        <v>2139</v>
      </c>
      <c r="AZ52" s="52">
        <f t="shared" si="4"/>
        <v>0.823325635103926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Q19" activePane="bottomRight" state="frozen"/>
      <selection/>
      <selection pane="topRight"/>
      <selection pane="bottomLeft"/>
      <selection pane="bottomRight" activeCell="A1" sqref="A1:AZ1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72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7" t="s">
        <v>11</v>
      </c>
      <c r="AD2" s="7"/>
      <c r="AE2" s="31"/>
      <c r="AF2" s="7" t="s">
        <v>12</v>
      </c>
      <c r="AG2" s="7"/>
      <c r="AH2" s="7"/>
      <c r="AI2" s="7" t="s">
        <v>14</v>
      </c>
      <c r="AJ2" s="7"/>
      <c r="AK2" s="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63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31" t="s">
        <v>18</v>
      </c>
      <c r="AI3" s="7" t="s">
        <v>16</v>
      </c>
      <c r="AJ3" s="7" t="s">
        <v>17</v>
      </c>
      <c r="AK3" s="31" t="s">
        <v>18</v>
      </c>
      <c r="AL3" s="7" t="s">
        <v>16</v>
      </c>
      <c r="AM3" s="7" t="s">
        <v>17</v>
      </c>
      <c r="AN3" s="31" t="s">
        <v>18</v>
      </c>
      <c r="AO3" s="7" t="s">
        <v>16</v>
      </c>
      <c r="AP3" s="7" t="s">
        <v>17</v>
      </c>
      <c r="AQ3" s="31" t="s">
        <v>18</v>
      </c>
      <c r="AR3" s="7" t="s">
        <v>16</v>
      </c>
      <c r="AS3" s="7" t="s">
        <v>17</v>
      </c>
      <c r="AT3" s="31" t="s">
        <v>18</v>
      </c>
      <c r="AU3" s="7" t="s">
        <v>16</v>
      </c>
      <c r="AV3" s="7" t="s">
        <v>17</v>
      </c>
      <c r="AW3" s="31" t="s">
        <v>18</v>
      </c>
      <c r="AX3" s="64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v>70</v>
      </c>
      <c r="C4" s="9">
        <v>43</v>
      </c>
      <c r="D4" s="10">
        <f>C4/B4</f>
        <v>0.614285714285714</v>
      </c>
      <c r="E4" s="9">
        <v>10</v>
      </c>
      <c r="F4" s="9">
        <v>6</v>
      </c>
      <c r="G4" s="10">
        <f>F4/E4</f>
        <v>0.6</v>
      </c>
      <c r="H4" s="9">
        <v>261</v>
      </c>
      <c r="I4" s="9">
        <v>208</v>
      </c>
      <c r="J4" s="10">
        <f>I4/H4</f>
        <v>0.796934865900383</v>
      </c>
      <c r="K4" s="9"/>
      <c r="L4" s="9"/>
      <c r="M4" s="10"/>
      <c r="N4" s="9">
        <v>13</v>
      </c>
      <c r="O4" s="9">
        <v>5</v>
      </c>
      <c r="P4" s="10">
        <f>O4/N4</f>
        <v>0.384615384615385</v>
      </c>
      <c r="Q4" s="9">
        <v>37</v>
      </c>
      <c r="R4" s="9">
        <v>30</v>
      </c>
      <c r="S4" s="10">
        <f>R4/Q4</f>
        <v>0.810810810810811</v>
      </c>
      <c r="T4" s="9">
        <v>4</v>
      </c>
      <c r="U4" s="9">
        <v>2</v>
      </c>
      <c r="V4" s="10">
        <f>U4/T4</f>
        <v>0.5</v>
      </c>
      <c r="W4" s="9">
        <v>65</v>
      </c>
      <c r="X4" s="9">
        <v>56</v>
      </c>
      <c r="Y4" s="10">
        <f t="shared" ref="Y4:Y12" si="0">X4/W4</f>
        <v>0.861538461538462</v>
      </c>
      <c r="Z4" s="9"/>
      <c r="AA4" s="9"/>
      <c r="AB4" s="10"/>
      <c r="AC4" s="9"/>
      <c r="AD4" s="9"/>
      <c r="AE4" s="10"/>
      <c r="AF4" s="9">
        <v>27</v>
      </c>
      <c r="AG4" s="9">
        <v>13</v>
      </c>
      <c r="AH4" s="10">
        <f t="shared" ref="AH4:AH12" si="1">AG4/AF4</f>
        <v>0.481481481481481</v>
      </c>
      <c r="AI4" s="9"/>
      <c r="AJ4" s="9"/>
      <c r="AK4" s="10"/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65">
        <f t="shared" ref="AX4:AX52" si="2">B4+E4+H4+K4+N4+Q4+T4+W4+Z4+AC4+AF4+AI4+AL4</f>
        <v>487</v>
      </c>
      <c r="AY4" s="65">
        <f t="shared" ref="AY4:AY52" si="3">C4+F4+I4+L4+O4+R4+U4+X4+AA4+AD4+AG4+AJ4+AM4</f>
        <v>363</v>
      </c>
      <c r="AZ4" s="30">
        <f t="shared" ref="AZ4:AZ52" si="4">AY4/AX4</f>
        <v>0.745379876796715</v>
      </c>
    </row>
    <row r="5" spans="1:52">
      <c r="A5" s="8" t="s">
        <v>20</v>
      </c>
      <c r="B5" s="9"/>
      <c r="C5" s="9"/>
      <c r="D5" s="10"/>
      <c r="E5" s="9"/>
      <c r="F5" s="9"/>
      <c r="G5" s="10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/>
      <c r="X5" s="9"/>
      <c r="Y5" s="10"/>
      <c r="Z5" s="9"/>
      <c r="AA5" s="9"/>
      <c r="AB5" s="10"/>
      <c r="AC5" s="9"/>
      <c r="AD5" s="9"/>
      <c r="AE5" s="10"/>
      <c r="AF5" s="9"/>
      <c r="AG5" s="9"/>
      <c r="AH5" s="10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65">
        <f t="shared" si="2"/>
        <v>0</v>
      </c>
      <c r="AY5" s="65">
        <f t="shared" si="3"/>
        <v>0</v>
      </c>
      <c r="AZ5" s="30" t="e">
        <f t="shared" si="4"/>
        <v>#DIV/0!</v>
      </c>
    </row>
    <row r="6" spans="1:52">
      <c r="A6" s="8" t="s">
        <v>21</v>
      </c>
      <c r="B6" s="9"/>
      <c r="C6" s="9"/>
      <c r="D6" s="10"/>
      <c r="E6" s="9"/>
      <c r="F6" s="9"/>
      <c r="G6" s="10"/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10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65">
        <f t="shared" si="2"/>
        <v>0</v>
      </c>
      <c r="AY6" s="65">
        <f t="shared" si="3"/>
        <v>0</v>
      </c>
      <c r="AZ6" s="30" t="e">
        <f t="shared" si="4"/>
        <v>#DIV/0!</v>
      </c>
    </row>
    <row r="7" spans="1:52">
      <c r="A7" s="8" t="s">
        <v>22</v>
      </c>
      <c r="B7" s="9"/>
      <c r="C7" s="9"/>
      <c r="D7" s="10"/>
      <c r="E7" s="9"/>
      <c r="F7" s="9"/>
      <c r="G7" s="10"/>
      <c r="H7" s="9"/>
      <c r="I7" s="9"/>
      <c r="J7" s="10"/>
      <c r="K7" s="9"/>
      <c r="L7" s="9"/>
      <c r="M7" s="10"/>
      <c r="N7" s="9"/>
      <c r="O7" s="9"/>
      <c r="P7" s="10"/>
      <c r="Q7" s="9">
        <v>56</v>
      </c>
      <c r="R7" s="9">
        <v>38</v>
      </c>
      <c r="S7" s="10">
        <f>R7/Q7</f>
        <v>0.678571428571429</v>
      </c>
      <c r="T7" s="9"/>
      <c r="U7" s="9"/>
      <c r="V7" s="10"/>
      <c r="W7" s="9">
        <v>59</v>
      </c>
      <c r="X7" s="9">
        <v>44</v>
      </c>
      <c r="Y7" s="10">
        <f t="shared" si="0"/>
        <v>0.745762711864407</v>
      </c>
      <c r="Z7" s="9"/>
      <c r="AA7" s="9"/>
      <c r="AB7" s="10"/>
      <c r="AC7" s="9"/>
      <c r="AD7" s="9"/>
      <c r="AE7" s="10"/>
      <c r="AF7" s="9">
        <v>86</v>
      </c>
      <c r="AG7" s="9">
        <v>54</v>
      </c>
      <c r="AH7" s="10">
        <f t="shared" si="1"/>
        <v>0.627906976744186</v>
      </c>
      <c r="AI7" s="9"/>
      <c r="AJ7" s="9"/>
      <c r="AK7" s="10"/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65">
        <f t="shared" si="2"/>
        <v>201</v>
      </c>
      <c r="AY7" s="65">
        <f t="shared" si="3"/>
        <v>136</v>
      </c>
      <c r="AZ7" s="30">
        <f t="shared" si="4"/>
        <v>0.676616915422886</v>
      </c>
    </row>
    <row r="8" spans="1:52">
      <c r="A8" s="8" t="s">
        <v>23</v>
      </c>
      <c r="B8" s="9">
        <v>53</v>
      </c>
      <c r="C8" s="9">
        <v>40</v>
      </c>
      <c r="D8" s="10">
        <f>C8/B8</f>
        <v>0.754716981132076</v>
      </c>
      <c r="E8" s="9">
        <v>43</v>
      </c>
      <c r="F8" s="9">
        <v>36</v>
      </c>
      <c r="G8" s="10">
        <f>F8/E8</f>
        <v>0.837209302325581</v>
      </c>
      <c r="H8" s="9">
        <v>67</v>
      </c>
      <c r="I8" s="9">
        <v>62</v>
      </c>
      <c r="J8" s="10">
        <f>I8/H8</f>
        <v>0.925373134328358</v>
      </c>
      <c r="K8" s="9"/>
      <c r="L8" s="9"/>
      <c r="M8" s="10"/>
      <c r="N8" s="9"/>
      <c r="O8" s="9"/>
      <c r="P8" s="10"/>
      <c r="Q8" s="9"/>
      <c r="R8" s="9"/>
      <c r="S8" s="10"/>
      <c r="T8" s="9"/>
      <c r="U8" s="9"/>
      <c r="V8" s="10"/>
      <c r="W8" s="9">
        <v>130</v>
      </c>
      <c r="X8" s="9">
        <v>107</v>
      </c>
      <c r="Y8" s="10">
        <f t="shared" si="0"/>
        <v>0.823076923076923</v>
      </c>
      <c r="Z8" s="9"/>
      <c r="AA8" s="9"/>
      <c r="AB8" s="10"/>
      <c r="AC8" s="9"/>
      <c r="AD8" s="9"/>
      <c r="AE8" s="10"/>
      <c r="AF8" s="9">
        <v>62</v>
      </c>
      <c r="AG8" s="9">
        <v>44</v>
      </c>
      <c r="AH8" s="10">
        <f t="shared" si="1"/>
        <v>0.709677419354839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65">
        <f t="shared" si="2"/>
        <v>355</v>
      </c>
      <c r="AY8" s="65">
        <f t="shared" si="3"/>
        <v>289</v>
      </c>
      <c r="AZ8" s="30">
        <f t="shared" si="4"/>
        <v>0.814084507042254</v>
      </c>
    </row>
    <row r="9" spans="1:52">
      <c r="A9" s="12" t="s">
        <v>24</v>
      </c>
      <c r="B9" s="13">
        <f t="shared" ref="B9:F9" si="5">SUM(B4:B8)</f>
        <v>123</v>
      </c>
      <c r="C9" s="13">
        <f t="shared" si="5"/>
        <v>83</v>
      </c>
      <c r="D9" s="14">
        <f>C9/B9</f>
        <v>0.67479674796748</v>
      </c>
      <c r="E9" s="13">
        <f t="shared" si="5"/>
        <v>53</v>
      </c>
      <c r="F9" s="13">
        <f t="shared" si="5"/>
        <v>42</v>
      </c>
      <c r="G9" s="14">
        <f t="shared" ref="G9:G11" si="6">F9/E9</f>
        <v>0.792452830188679</v>
      </c>
      <c r="H9" s="13">
        <f>SUM(H4:H8)</f>
        <v>328</v>
      </c>
      <c r="I9" s="13">
        <f>SUM(I4:I8)</f>
        <v>270</v>
      </c>
      <c r="J9" s="14">
        <f t="shared" ref="J9:J14" si="7">I9/H9</f>
        <v>0.823170731707317</v>
      </c>
      <c r="K9" s="13">
        <f>SUM(K4:K8)</f>
        <v>0</v>
      </c>
      <c r="L9" s="13">
        <f>SUM(L4:L8)</f>
        <v>0</v>
      </c>
      <c r="M9" s="14" t="e">
        <f>L9/K9</f>
        <v>#DIV/0!</v>
      </c>
      <c r="N9" s="13">
        <f>SUM(N4:N8)</f>
        <v>13</v>
      </c>
      <c r="O9" s="13">
        <f t="shared" ref="O9:U9" si="8">SUM(O4:O8)</f>
        <v>5</v>
      </c>
      <c r="P9" s="14">
        <f>O9/N9</f>
        <v>0.384615384615385</v>
      </c>
      <c r="Q9" s="13">
        <f t="shared" si="8"/>
        <v>93</v>
      </c>
      <c r="R9" s="13">
        <f t="shared" si="8"/>
        <v>68</v>
      </c>
      <c r="S9" s="14">
        <f>R9/Q9</f>
        <v>0.731182795698925</v>
      </c>
      <c r="T9" s="13">
        <f t="shared" si="8"/>
        <v>4</v>
      </c>
      <c r="U9" s="13">
        <f t="shared" si="8"/>
        <v>2</v>
      </c>
      <c r="V9" s="14">
        <f>U9/T9</f>
        <v>0.5</v>
      </c>
      <c r="W9" s="13">
        <f t="shared" ref="W9:AA9" si="9">SUM(W4:W8)</f>
        <v>254</v>
      </c>
      <c r="X9" s="13">
        <f t="shared" si="9"/>
        <v>207</v>
      </c>
      <c r="Y9" s="14">
        <f t="shared" si="0"/>
        <v>0.81496062992126</v>
      </c>
      <c r="Z9" s="13">
        <f t="shared" si="9"/>
        <v>0</v>
      </c>
      <c r="AA9" s="13">
        <f t="shared" si="9"/>
        <v>0</v>
      </c>
      <c r="AB9" s="14" t="e">
        <f>AA9/Z9</f>
        <v>#DIV/0!</v>
      </c>
      <c r="AC9" s="13">
        <f t="shared" ref="AC9:AG9" si="10">SUM(AC4:AC8)</f>
        <v>0</v>
      </c>
      <c r="AD9" s="13">
        <f t="shared" si="10"/>
        <v>0</v>
      </c>
      <c r="AE9" s="14" t="e">
        <f>AD9/AC9</f>
        <v>#DIV/0!</v>
      </c>
      <c r="AF9" s="13">
        <f t="shared" si="10"/>
        <v>175</v>
      </c>
      <c r="AG9" s="13">
        <f t="shared" si="10"/>
        <v>111</v>
      </c>
      <c r="AH9" s="14">
        <f t="shared" si="1"/>
        <v>0.634285714285714</v>
      </c>
      <c r="AI9" s="13">
        <f>SUM(AI4:AI8)</f>
        <v>0</v>
      </c>
      <c r="AJ9" s="13">
        <f t="shared" ref="AJ9:AP9" si="11">SUM(AJ4:AJ8)</f>
        <v>0</v>
      </c>
      <c r="AK9" s="14" t="e">
        <f>AJ9/AI9</f>
        <v>#DIV/0!</v>
      </c>
      <c r="AL9" s="13">
        <f t="shared" si="11"/>
        <v>0</v>
      </c>
      <c r="AM9" s="13">
        <f t="shared" si="11"/>
        <v>0</v>
      </c>
      <c r="AN9" s="14" t="e">
        <f>AM9/AL9</f>
        <v>#DIV/0!</v>
      </c>
      <c r="AO9" s="13">
        <f t="shared" si="11"/>
        <v>0</v>
      </c>
      <c r="AP9" s="13">
        <f t="shared" si="11"/>
        <v>0</v>
      </c>
      <c r="AQ9" s="14" t="e">
        <f>AP9/AO9</f>
        <v>#DIV/0!</v>
      </c>
      <c r="AR9" s="13">
        <f t="shared" ref="AR9:AV9" si="12">SUM(AR4:AR8)</f>
        <v>0</v>
      </c>
      <c r="AS9" s="13">
        <f t="shared" si="12"/>
        <v>0</v>
      </c>
      <c r="AT9" s="14" t="e">
        <f>AS9/AR9</f>
        <v>#DIV/0!</v>
      </c>
      <c r="AU9" s="13">
        <f t="shared" si="12"/>
        <v>0</v>
      </c>
      <c r="AV9" s="13">
        <f t="shared" si="12"/>
        <v>0</v>
      </c>
      <c r="AW9" s="14" t="e">
        <f>AV9/AU9</f>
        <v>#DIV/0!</v>
      </c>
      <c r="AX9" s="13">
        <f t="shared" si="2"/>
        <v>1043</v>
      </c>
      <c r="AY9" s="13">
        <f t="shared" si="3"/>
        <v>788</v>
      </c>
      <c r="AZ9" s="44">
        <f t="shared" si="4"/>
        <v>0.755512943432406</v>
      </c>
    </row>
    <row r="10" spans="1:52">
      <c r="A10" s="8" t="s">
        <v>25</v>
      </c>
      <c r="B10" s="9">
        <v>125</v>
      </c>
      <c r="C10" s="9">
        <v>117</v>
      </c>
      <c r="D10" s="10">
        <f>C10/B10</f>
        <v>0.936</v>
      </c>
      <c r="E10" s="9">
        <v>70</v>
      </c>
      <c r="F10" s="9">
        <v>65</v>
      </c>
      <c r="G10" s="10">
        <f t="shared" si="6"/>
        <v>0.928571428571429</v>
      </c>
      <c r="H10" s="9">
        <v>102</v>
      </c>
      <c r="I10" s="9">
        <v>92</v>
      </c>
      <c r="J10" s="10">
        <f t="shared" si="7"/>
        <v>0.901960784313726</v>
      </c>
      <c r="K10" s="9"/>
      <c r="L10" s="9"/>
      <c r="M10" s="10"/>
      <c r="N10" s="9">
        <v>54</v>
      </c>
      <c r="O10" s="9">
        <v>50</v>
      </c>
      <c r="P10" s="10">
        <f>O10/N10</f>
        <v>0.925925925925926</v>
      </c>
      <c r="Q10" s="9">
        <v>112</v>
      </c>
      <c r="R10" s="9">
        <v>97</v>
      </c>
      <c r="S10" s="10">
        <f>R10/Q10</f>
        <v>0.866071428571429</v>
      </c>
      <c r="T10" s="9">
        <v>6</v>
      </c>
      <c r="U10" s="9">
        <v>4</v>
      </c>
      <c r="V10" s="10">
        <f>U10/T10</f>
        <v>0.666666666666667</v>
      </c>
      <c r="W10" s="9">
        <v>109</v>
      </c>
      <c r="X10" s="9">
        <v>97</v>
      </c>
      <c r="Y10" s="10">
        <f t="shared" si="0"/>
        <v>0.889908256880734</v>
      </c>
      <c r="Z10" s="9"/>
      <c r="AA10" s="9"/>
      <c r="AB10" s="10"/>
      <c r="AC10" s="9"/>
      <c r="AD10" s="9"/>
      <c r="AE10" s="10"/>
      <c r="AF10" s="9">
        <v>82</v>
      </c>
      <c r="AG10" s="9">
        <v>76</v>
      </c>
      <c r="AH10" s="10">
        <f t="shared" si="1"/>
        <v>0.926829268292683</v>
      </c>
      <c r="AI10" s="9"/>
      <c r="AJ10" s="9"/>
      <c r="AK10" s="10"/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65">
        <f t="shared" si="2"/>
        <v>660</v>
      </c>
      <c r="AY10" s="65">
        <f t="shared" si="3"/>
        <v>598</v>
      </c>
      <c r="AZ10" s="30">
        <f t="shared" si="4"/>
        <v>0.906060606060606</v>
      </c>
    </row>
    <row r="11" spans="1:52">
      <c r="A11" s="8" t="s">
        <v>26</v>
      </c>
      <c r="B11" s="9"/>
      <c r="C11" s="9"/>
      <c r="D11" s="10"/>
      <c r="E11" s="9">
        <v>48</v>
      </c>
      <c r="F11" s="9">
        <v>44</v>
      </c>
      <c r="G11" s="10">
        <f t="shared" si="6"/>
        <v>0.916666666666667</v>
      </c>
      <c r="H11" s="9"/>
      <c r="I11" s="9"/>
      <c r="J11" s="10"/>
      <c r="K11" s="9"/>
      <c r="L11" s="9"/>
      <c r="M11" s="10"/>
      <c r="N11" s="9"/>
      <c r="O11" s="9"/>
      <c r="P11" s="10"/>
      <c r="Q11" s="9"/>
      <c r="R11" s="9"/>
      <c r="S11" s="10"/>
      <c r="T11" s="9"/>
      <c r="U11" s="9"/>
      <c r="V11" s="10"/>
      <c r="W11" s="9">
        <v>106</v>
      </c>
      <c r="X11" s="9">
        <v>102</v>
      </c>
      <c r="Y11" s="10">
        <f t="shared" si="0"/>
        <v>0.962264150943396</v>
      </c>
      <c r="Z11" s="9"/>
      <c r="AA11" s="9"/>
      <c r="AB11" s="10"/>
      <c r="AC11" s="9"/>
      <c r="AD11" s="9"/>
      <c r="AE11" s="10"/>
      <c r="AF11" s="9">
        <v>6</v>
      </c>
      <c r="AG11" s="9">
        <v>6</v>
      </c>
      <c r="AH11" s="10">
        <f t="shared" si="1"/>
        <v>1</v>
      </c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65">
        <f t="shared" si="2"/>
        <v>160</v>
      </c>
      <c r="AY11" s="65">
        <f t="shared" si="3"/>
        <v>152</v>
      </c>
      <c r="AZ11" s="30">
        <f t="shared" si="4"/>
        <v>0.95</v>
      </c>
    </row>
    <row r="12" spans="1:52">
      <c r="A12" s="8" t="s">
        <v>27</v>
      </c>
      <c r="B12" s="9"/>
      <c r="C12" s="9"/>
      <c r="D12" s="10"/>
      <c r="E12" s="9"/>
      <c r="F12" s="9"/>
      <c r="G12" s="10"/>
      <c r="H12" s="9">
        <v>118</v>
      </c>
      <c r="I12" s="9">
        <v>109</v>
      </c>
      <c r="J12" s="10">
        <f>I12/H12</f>
        <v>0.923728813559322</v>
      </c>
      <c r="K12" s="9"/>
      <c r="L12" s="9"/>
      <c r="M12" s="10"/>
      <c r="N12" s="9"/>
      <c r="O12" s="9"/>
      <c r="P12" s="10"/>
      <c r="Q12" s="9"/>
      <c r="R12" s="9"/>
      <c r="S12" s="10"/>
      <c r="T12" s="9"/>
      <c r="U12" s="9"/>
      <c r="V12" s="10"/>
      <c r="W12" s="9">
        <v>86</v>
      </c>
      <c r="X12" s="9">
        <v>77</v>
      </c>
      <c r="Y12" s="10">
        <f t="shared" si="0"/>
        <v>0.895348837209302</v>
      </c>
      <c r="Z12" s="9"/>
      <c r="AA12" s="9"/>
      <c r="AB12" s="10"/>
      <c r="AC12" s="9"/>
      <c r="AD12" s="9"/>
      <c r="AE12" s="10"/>
      <c r="AF12" s="9">
        <v>55</v>
      </c>
      <c r="AG12" s="9">
        <v>48</v>
      </c>
      <c r="AH12" s="10">
        <f t="shared" si="1"/>
        <v>0.872727272727273</v>
      </c>
      <c r="AI12" s="9"/>
      <c r="AJ12" s="9"/>
      <c r="AK12" s="10"/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65">
        <f t="shared" si="2"/>
        <v>259</v>
      </c>
      <c r="AY12" s="65">
        <f t="shared" si="3"/>
        <v>234</v>
      </c>
      <c r="AZ12" s="30">
        <f t="shared" si="4"/>
        <v>0.903474903474903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10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65">
        <f t="shared" si="2"/>
        <v>0</v>
      </c>
      <c r="AY13" s="65">
        <f t="shared" si="3"/>
        <v>0</v>
      </c>
      <c r="AZ13" s="30" t="e">
        <f t="shared" si="4"/>
        <v>#DIV/0!</v>
      </c>
    </row>
    <row r="14" spans="1:52">
      <c r="A14" s="8" t="s">
        <v>29</v>
      </c>
      <c r="B14" s="9">
        <v>61</v>
      </c>
      <c r="C14" s="9">
        <v>55</v>
      </c>
      <c r="D14" s="10">
        <f>C14/B14</f>
        <v>0.901639344262295</v>
      </c>
      <c r="E14" s="9">
        <v>210</v>
      </c>
      <c r="F14" s="9">
        <v>197</v>
      </c>
      <c r="G14" s="10">
        <f>F14/E14</f>
        <v>0.938095238095238</v>
      </c>
      <c r="H14" s="9">
        <v>19</v>
      </c>
      <c r="I14" s="9">
        <v>19</v>
      </c>
      <c r="J14" s="10">
        <f t="shared" si="7"/>
        <v>1</v>
      </c>
      <c r="K14" s="9"/>
      <c r="L14" s="9"/>
      <c r="M14" s="10"/>
      <c r="N14" s="9"/>
      <c r="O14" s="9"/>
      <c r="P14" s="10"/>
      <c r="Q14" s="9"/>
      <c r="R14" s="9"/>
      <c r="S14" s="10"/>
      <c r="T14" s="9"/>
      <c r="U14" s="9"/>
      <c r="V14" s="10"/>
      <c r="W14" s="9">
        <v>39</v>
      </c>
      <c r="X14" s="9">
        <v>36</v>
      </c>
      <c r="Y14" s="10">
        <f>X14/W14</f>
        <v>0.923076923076923</v>
      </c>
      <c r="Z14" s="9"/>
      <c r="AA14" s="9"/>
      <c r="AB14" s="10"/>
      <c r="AC14" s="9"/>
      <c r="AD14" s="9"/>
      <c r="AE14" s="10"/>
      <c r="AF14" s="9">
        <v>61</v>
      </c>
      <c r="AG14" s="9">
        <v>56</v>
      </c>
      <c r="AH14" s="10">
        <f>AG14/AF14</f>
        <v>0.918032786885246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65">
        <f t="shared" si="2"/>
        <v>390</v>
      </c>
      <c r="AY14" s="65">
        <f t="shared" si="3"/>
        <v>363</v>
      </c>
      <c r="AZ14" s="30">
        <f t="shared" si="4"/>
        <v>0.930769230769231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10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65">
        <f t="shared" si="2"/>
        <v>0</v>
      </c>
      <c r="AY15" s="65">
        <f t="shared" si="3"/>
        <v>0</v>
      </c>
      <c r="AZ15" s="30" t="e">
        <f t="shared" si="4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10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65">
        <f t="shared" si="2"/>
        <v>0</v>
      </c>
      <c r="AY16" s="65">
        <f t="shared" si="3"/>
        <v>0</v>
      </c>
      <c r="AZ16" s="30" t="e">
        <f t="shared" si="4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10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65">
        <f t="shared" si="2"/>
        <v>0</v>
      </c>
      <c r="AY17" s="65">
        <f t="shared" si="3"/>
        <v>0</v>
      </c>
      <c r="AZ17" s="30" t="e">
        <f t="shared" si="4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10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65">
        <f t="shared" si="2"/>
        <v>0</v>
      </c>
      <c r="AY18" s="65">
        <f t="shared" si="3"/>
        <v>0</v>
      </c>
      <c r="AZ18" s="30" t="e">
        <f t="shared" si="4"/>
        <v>#DIV/0!</v>
      </c>
    </row>
    <row r="19" spans="1:52">
      <c r="A19" s="8" t="s">
        <v>34</v>
      </c>
      <c r="B19" s="9"/>
      <c r="C19" s="9"/>
      <c r="D19" s="10"/>
      <c r="E19" s="9">
        <v>5</v>
      </c>
      <c r="F19" s="9">
        <v>4</v>
      </c>
      <c r="G19" s="10">
        <f>F19/E19</f>
        <v>0.8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10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65">
        <f t="shared" si="2"/>
        <v>5</v>
      </c>
      <c r="AY19" s="65">
        <f t="shared" si="3"/>
        <v>4</v>
      </c>
      <c r="AZ19" s="30">
        <f t="shared" si="4"/>
        <v>0.8</v>
      </c>
    </row>
    <row r="20" spans="1:52">
      <c r="A20" s="8" t="s">
        <v>35</v>
      </c>
      <c r="B20" s="9"/>
      <c r="C20" s="9"/>
      <c r="D20" s="10"/>
      <c r="E20" s="9"/>
      <c r="F20" s="9"/>
      <c r="G20" s="10"/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10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65">
        <f t="shared" si="2"/>
        <v>0</v>
      </c>
      <c r="AY20" s="65">
        <f t="shared" si="3"/>
        <v>0</v>
      </c>
      <c r="AZ20" s="30" t="e">
        <f t="shared" si="4"/>
        <v>#DIV/0!</v>
      </c>
    </row>
    <row r="21" spans="1:52">
      <c r="A21" s="8" t="s">
        <v>36</v>
      </c>
      <c r="B21" s="9"/>
      <c r="C21" s="9"/>
      <c r="D21" s="10"/>
      <c r="E21" s="9"/>
      <c r="F21" s="9"/>
      <c r="G21" s="10"/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10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65">
        <f t="shared" si="2"/>
        <v>0</v>
      </c>
      <c r="AY21" s="65">
        <f t="shared" si="3"/>
        <v>0</v>
      </c>
      <c r="AZ21" s="30" t="e">
        <f t="shared" si="4"/>
        <v>#DIV/0!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10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65">
        <f t="shared" si="2"/>
        <v>0</v>
      </c>
      <c r="AY22" s="65">
        <f t="shared" si="3"/>
        <v>0</v>
      </c>
      <c r="AZ22" s="30" t="e">
        <f t="shared" si="4"/>
        <v>#DIV/0!</v>
      </c>
    </row>
    <row r="23" spans="1:52">
      <c r="A23" s="53" t="s">
        <v>38</v>
      </c>
      <c r="B23" s="54">
        <f t="shared" ref="B23:F23" si="13">SUM(B10:B22)</f>
        <v>186</v>
      </c>
      <c r="C23" s="54">
        <f t="shared" si="13"/>
        <v>172</v>
      </c>
      <c r="D23" s="55">
        <f>C23/B23</f>
        <v>0.924731182795699</v>
      </c>
      <c r="E23" s="54">
        <f t="shared" si="13"/>
        <v>333</v>
      </c>
      <c r="F23" s="54">
        <f t="shared" si="13"/>
        <v>310</v>
      </c>
      <c r="G23" s="55">
        <f>F23/E23</f>
        <v>0.930930930930931</v>
      </c>
      <c r="H23" s="54">
        <f>SUM(H10:H22)</f>
        <v>239</v>
      </c>
      <c r="I23" s="54">
        <f>SUM(I10:I22)</f>
        <v>220</v>
      </c>
      <c r="J23" s="55">
        <f t="shared" ref="J23:J27" si="14">I23/H23</f>
        <v>0.920502092050209</v>
      </c>
      <c r="K23" s="54">
        <f>SUM(K10:K22)</f>
        <v>0</v>
      </c>
      <c r="L23" s="54">
        <f>SUM(L10:L22)</f>
        <v>0</v>
      </c>
      <c r="M23" s="55" t="e">
        <f>L23/K23</f>
        <v>#DIV/0!</v>
      </c>
      <c r="N23" s="54">
        <f>SUM(N10:N22)</f>
        <v>54</v>
      </c>
      <c r="O23" s="54">
        <f t="shared" ref="O23:U23" si="15">SUM(O10:O22)</f>
        <v>50</v>
      </c>
      <c r="P23" s="55">
        <f t="shared" ref="P23:P27" si="16">O23/N23</f>
        <v>0.925925925925926</v>
      </c>
      <c r="Q23" s="54">
        <f t="shared" si="15"/>
        <v>112</v>
      </c>
      <c r="R23" s="54">
        <f t="shared" si="15"/>
        <v>97</v>
      </c>
      <c r="S23" s="55">
        <f>R23/Q23</f>
        <v>0.866071428571429</v>
      </c>
      <c r="T23" s="54">
        <f t="shared" si="15"/>
        <v>6</v>
      </c>
      <c r="U23" s="54">
        <f t="shared" si="15"/>
        <v>4</v>
      </c>
      <c r="V23" s="55">
        <f>U23/T23</f>
        <v>0.666666666666667</v>
      </c>
      <c r="W23" s="54">
        <f t="shared" ref="W23:AA23" si="17">SUM(W10:W22)</f>
        <v>340</v>
      </c>
      <c r="X23" s="54">
        <f t="shared" si="17"/>
        <v>312</v>
      </c>
      <c r="Y23" s="55">
        <f>X23/W23</f>
        <v>0.917647058823529</v>
      </c>
      <c r="Z23" s="54">
        <f t="shared" si="17"/>
        <v>0</v>
      </c>
      <c r="AA23" s="54">
        <f t="shared" si="17"/>
        <v>0</v>
      </c>
      <c r="AB23" s="55" t="e">
        <f t="shared" ref="AB23:AB27" si="18">AA23/Z23</f>
        <v>#DIV/0!</v>
      </c>
      <c r="AC23" s="54">
        <f t="shared" ref="AC23:AG23" si="19">SUM(AC10:AC22)</f>
        <v>0</v>
      </c>
      <c r="AD23" s="54">
        <f t="shared" si="19"/>
        <v>0</v>
      </c>
      <c r="AE23" s="55" t="e">
        <f t="shared" ref="AE23:AE27" si="20">AD23/AC23</f>
        <v>#DIV/0!</v>
      </c>
      <c r="AF23" s="54">
        <f t="shared" si="19"/>
        <v>204</v>
      </c>
      <c r="AG23" s="54">
        <f t="shared" si="19"/>
        <v>186</v>
      </c>
      <c r="AH23" s="55">
        <f>AG23/AF23</f>
        <v>0.911764705882353</v>
      </c>
      <c r="AI23" s="54">
        <f>SUM(AI10:AI22)</f>
        <v>0</v>
      </c>
      <c r="AJ23" s="54">
        <f t="shared" ref="AJ23:AP23" si="21">SUM(AJ10:AJ22)</f>
        <v>0</v>
      </c>
      <c r="AK23" s="55" t="e">
        <f>AJ23/AI23</f>
        <v>#DIV/0!</v>
      </c>
      <c r="AL23" s="54">
        <f t="shared" si="21"/>
        <v>0</v>
      </c>
      <c r="AM23" s="54">
        <f t="shared" si="21"/>
        <v>0</v>
      </c>
      <c r="AN23" s="55" t="e">
        <f>AM23/AL23</f>
        <v>#DIV/0!</v>
      </c>
      <c r="AO23" s="54">
        <f t="shared" si="21"/>
        <v>0</v>
      </c>
      <c r="AP23" s="54">
        <f t="shared" si="21"/>
        <v>0</v>
      </c>
      <c r="AQ23" s="55" t="e">
        <f>AP23/AO23</f>
        <v>#DIV/0!</v>
      </c>
      <c r="AR23" s="54">
        <f t="shared" ref="AR23:AV23" si="22">SUM(AR10:AR22)</f>
        <v>0</v>
      </c>
      <c r="AS23" s="54">
        <f t="shared" si="22"/>
        <v>0</v>
      </c>
      <c r="AT23" s="55" t="e">
        <f>AS23/AR23</f>
        <v>#DIV/0!</v>
      </c>
      <c r="AU23" s="54">
        <f t="shared" si="22"/>
        <v>0</v>
      </c>
      <c r="AV23" s="54">
        <f t="shared" si="22"/>
        <v>0</v>
      </c>
      <c r="AW23" s="55" t="e">
        <f>AV23/AU23</f>
        <v>#DIV/0!</v>
      </c>
      <c r="AX23" s="54">
        <f t="shared" si="2"/>
        <v>1474</v>
      </c>
      <c r="AY23" s="54">
        <f t="shared" si="3"/>
        <v>1351</v>
      </c>
      <c r="AZ23" s="61">
        <f t="shared" si="4"/>
        <v>0.916553595658073</v>
      </c>
    </row>
    <row r="24" spans="1:52">
      <c r="A24" s="15" t="s">
        <v>39</v>
      </c>
      <c r="B24" s="16">
        <f t="shared" ref="B24:F24" si="23">B9+B23</f>
        <v>309</v>
      </c>
      <c r="C24" s="16">
        <f t="shared" si="23"/>
        <v>255</v>
      </c>
      <c r="D24" s="17">
        <f>C24/B24</f>
        <v>0.825242718446602</v>
      </c>
      <c r="E24" s="16">
        <f t="shared" si="23"/>
        <v>386</v>
      </c>
      <c r="F24" s="16">
        <f t="shared" si="23"/>
        <v>352</v>
      </c>
      <c r="G24" s="17">
        <f>F24/E24</f>
        <v>0.911917098445596</v>
      </c>
      <c r="H24" s="16">
        <f>H9+H23</f>
        <v>567</v>
      </c>
      <c r="I24" s="16">
        <f>I9+I23</f>
        <v>490</v>
      </c>
      <c r="J24" s="17">
        <f t="shared" si="14"/>
        <v>0.864197530864197</v>
      </c>
      <c r="K24" s="16">
        <f>K9+K23</f>
        <v>0</v>
      </c>
      <c r="L24" s="16">
        <f>L9+L23</f>
        <v>0</v>
      </c>
      <c r="M24" s="17" t="e">
        <f>L24/K24</f>
        <v>#DIV/0!</v>
      </c>
      <c r="N24" s="16">
        <f>N9+N23</f>
        <v>67</v>
      </c>
      <c r="O24" s="16">
        <f t="shared" ref="O24:U24" si="24">O9+O23</f>
        <v>55</v>
      </c>
      <c r="P24" s="17">
        <f t="shared" si="16"/>
        <v>0.82089552238806</v>
      </c>
      <c r="Q24" s="16">
        <f t="shared" si="24"/>
        <v>205</v>
      </c>
      <c r="R24" s="16">
        <f t="shared" si="24"/>
        <v>165</v>
      </c>
      <c r="S24" s="17">
        <f>R24/Q24</f>
        <v>0.804878048780488</v>
      </c>
      <c r="T24" s="16">
        <f t="shared" si="24"/>
        <v>10</v>
      </c>
      <c r="U24" s="16">
        <f t="shared" si="24"/>
        <v>6</v>
      </c>
      <c r="V24" s="17">
        <f>U24/T24</f>
        <v>0.6</v>
      </c>
      <c r="W24" s="16">
        <f t="shared" ref="W24:AA24" si="25">W9+W23</f>
        <v>594</v>
      </c>
      <c r="X24" s="16">
        <f t="shared" si="25"/>
        <v>519</v>
      </c>
      <c r="Y24" s="17">
        <f>X24/W24</f>
        <v>0.873737373737374</v>
      </c>
      <c r="Z24" s="16">
        <f t="shared" si="25"/>
        <v>0</v>
      </c>
      <c r="AA24" s="16">
        <f t="shared" si="25"/>
        <v>0</v>
      </c>
      <c r="AB24" s="17" t="e">
        <f t="shared" si="18"/>
        <v>#DIV/0!</v>
      </c>
      <c r="AC24" s="16">
        <f t="shared" ref="AC24:AG24" si="26">AC9+AC23</f>
        <v>0</v>
      </c>
      <c r="AD24" s="16">
        <f t="shared" si="26"/>
        <v>0</v>
      </c>
      <c r="AE24" s="17" t="e">
        <f t="shared" si="20"/>
        <v>#DIV/0!</v>
      </c>
      <c r="AF24" s="16">
        <f t="shared" si="26"/>
        <v>379</v>
      </c>
      <c r="AG24" s="16">
        <f t="shared" si="26"/>
        <v>297</v>
      </c>
      <c r="AH24" s="17">
        <f>AG24/AF24</f>
        <v>0.783641160949868</v>
      </c>
      <c r="AI24" s="16">
        <f>AI9+AI23</f>
        <v>0</v>
      </c>
      <c r="AJ24" s="16">
        <f t="shared" ref="AJ24:AP24" si="27">AJ9+AJ23</f>
        <v>0</v>
      </c>
      <c r="AK24" s="17" t="e">
        <f>AJ24/AI24</f>
        <v>#DIV/0!</v>
      </c>
      <c r="AL24" s="16">
        <f t="shared" si="27"/>
        <v>0</v>
      </c>
      <c r="AM24" s="16">
        <f t="shared" si="27"/>
        <v>0</v>
      </c>
      <c r="AN24" s="17" t="e">
        <f>AM24/AL24</f>
        <v>#DIV/0!</v>
      </c>
      <c r="AO24" s="16">
        <f t="shared" si="27"/>
        <v>0</v>
      </c>
      <c r="AP24" s="16">
        <f t="shared" si="27"/>
        <v>0</v>
      </c>
      <c r="AQ24" s="17" t="e">
        <f>AP24/AO24</f>
        <v>#DIV/0!</v>
      </c>
      <c r="AR24" s="16">
        <f t="shared" ref="AR24:AV24" si="28">AR9+AR23</f>
        <v>0</v>
      </c>
      <c r="AS24" s="16">
        <f t="shared" si="28"/>
        <v>0</v>
      </c>
      <c r="AT24" s="17" t="e">
        <f>AS24/AR24</f>
        <v>#DIV/0!</v>
      </c>
      <c r="AU24" s="16">
        <f t="shared" si="28"/>
        <v>0</v>
      </c>
      <c r="AV24" s="16">
        <f t="shared" si="28"/>
        <v>0</v>
      </c>
      <c r="AW24" s="17" t="e">
        <f>AV24/AU24</f>
        <v>#DIV/0!</v>
      </c>
      <c r="AX24" s="16">
        <f t="shared" si="2"/>
        <v>2517</v>
      </c>
      <c r="AY24" s="16">
        <f t="shared" si="3"/>
        <v>2139</v>
      </c>
      <c r="AZ24" s="47">
        <f t="shared" si="4"/>
        <v>0.849821215733016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>
        <v>2</v>
      </c>
      <c r="I25" s="9">
        <v>2</v>
      </c>
      <c r="J25" s="10">
        <f t="shared" si="14"/>
        <v>1</v>
      </c>
      <c r="K25" s="9"/>
      <c r="L25" s="9"/>
      <c r="M25" s="10"/>
      <c r="N25" s="9">
        <v>3</v>
      </c>
      <c r="O25" s="9">
        <v>1</v>
      </c>
      <c r="P25" s="10">
        <f t="shared" si="16"/>
        <v>0.333333333333333</v>
      </c>
      <c r="Q25" s="9"/>
      <c r="R25" s="9"/>
      <c r="S25" s="10"/>
      <c r="T25" s="9"/>
      <c r="U25" s="9"/>
      <c r="V25" s="10"/>
      <c r="W25" s="9"/>
      <c r="X25" s="9"/>
      <c r="Y25" s="10"/>
      <c r="Z25" s="9">
        <v>1</v>
      </c>
      <c r="AA25" s="9">
        <v>1</v>
      </c>
      <c r="AB25" s="10">
        <f t="shared" si="18"/>
        <v>1</v>
      </c>
      <c r="AC25" s="9"/>
      <c r="AD25" s="9"/>
      <c r="AE25" s="10"/>
      <c r="AF25" s="9"/>
      <c r="AG25" s="9"/>
      <c r="AH25" s="10"/>
      <c r="AI25" s="9"/>
      <c r="AJ25" s="9"/>
      <c r="AK25" s="10"/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65">
        <f t="shared" si="2"/>
        <v>6</v>
      </c>
      <c r="AY25" s="65">
        <f t="shared" si="3"/>
        <v>4</v>
      </c>
      <c r="AZ25" s="30">
        <f t="shared" si="4"/>
        <v>0.666666666666667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/>
      <c r="I26" s="9"/>
      <c r="J26" s="10"/>
      <c r="K26" s="9"/>
      <c r="L26" s="9"/>
      <c r="M26" s="10"/>
      <c r="N26" s="9">
        <v>1</v>
      </c>
      <c r="O26" s="9">
        <v>1</v>
      </c>
      <c r="P26" s="10">
        <f t="shared" si="16"/>
        <v>1</v>
      </c>
      <c r="Q26" s="9"/>
      <c r="R26" s="9"/>
      <c r="S26" s="10"/>
      <c r="T26" s="9"/>
      <c r="U26" s="9"/>
      <c r="V26" s="10"/>
      <c r="W26" s="9"/>
      <c r="X26" s="9"/>
      <c r="Y26" s="10"/>
      <c r="Z26" s="9">
        <v>1</v>
      </c>
      <c r="AA26" s="9">
        <v>1</v>
      </c>
      <c r="AB26" s="10">
        <f t="shared" si="18"/>
        <v>1</v>
      </c>
      <c r="AC26" s="9">
        <v>1</v>
      </c>
      <c r="AD26" s="9">
        <v>1</v>
      </c>
      <c r="AE26" s="10">
        <f t="shared" si="20"/>
        <v>1</v>
      </c>
      <c r="AF26" s="9"/>
      <c r="AG26" s="9"/>
      <c r="AH26" s="10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65">
        <f t="shared" si="2"/>
        <v>3</v>
      </c>
      <c r="AY26" s="65">
        <f t="shared" si="3"/>
        <v>3</v>
      </c>
      <c r="AZ26" s="30">
        <f t="shared" si="4"/>
        <v>1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4</v>
      </c>
      <c r="I27" s="9">
        <v>3</v>
      </c>
      <c r="J27" s="10">
        <f>I27/H27</f>
        <v>0.75</v>
      </c>
      <c r="K27" s="9"/>
      <c r="L27" s="9"/>
      <c r="M27" s="10"/>
      <c r="N27" s="9">
        <v>6</v>
      </c>
      <c r="O27" s="9">
        <v>3</v>
      </c>
      <c r="P27" s="10">
        <f t="shared" si="16"/>
        <v>0.5</v>
      </c>
      <c r="Q27" s="9"/>
      <c r="R27" s="9"/>
      <c r="S27" s="10"/>
      <c r="T27" s="9"/>
      <c r="U27" s="9"/>
      <c r="V27" s="10"/>
      <c r="W27" s="9"/>
      <c r="X27" s="9"/>
      <c r="Y27" s="10"/>
      <c r="Z27" s="9">
        <v>17</v>
      </c>
      <c r="AA27" s="9">
        <v>13</v>
      </c>
      <c r="AB27" s="10">
        <f t="shared" si="18"/>
        <v>0.764705882352941</v>
      </c>
      <c r="AC27" s="9">
        <v>2</v>
      </c>
      <c r="AD27" s="9">
        <v>2</v>
      </c>
      <c r="AE27" s="10">
        <f t="shared" si="20"/>
        <v>1</v>
      </c>
      <c r="AF27" s="9"/>
      <c r="AG27" s="9"/>
      <c r="AH27" s="10"/>
      <c r="AI27" s="9"/>
      <c r="AJ27" s="9"/>
      <c r="AK27" s="10"/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65">
        <f t="shared" si="2"/>
        <v>29</v>
      </c>
      <c r="AY27" s="65">
        <f t="shared" si="3"/>
        <v>21</v>
      </c>
      <c r="AZ27" s="30">
        <f t="shared" si="4"/>
        <v>0.724137931034483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/>
      <c r="AA28" s="9"/>
      <c r="AB28" s="10"/>
      <c r="AC28" s="9"/>
      <c r="AD28" s="9"/>
      <c r="AE28" s="10"/>
      <c r="AF28" s="9"/>
      <c r="AG28" s="9"/>
      <c r="AH28" s="10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65">
        <f t="shared" si="2"/>
        <v>0</v>
      </c>
      <c r="AY28" s="65">
        <f t="shared" si="3"/>
        <v>0</v>
      </c>
      <c r="AZ28" s="30" t="e">
        <f t="shared" si="4"/>
        <v>#DIV/0!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/>
      <c r="AA29" s="9"/>
      <c r="AB29" s="10"/>
      <c r="AC29" s="9"/>
      <c r="AD29" s="9"/>
      <c r="AE29" s="10"/>
      <c r="AF29" s="9"/>
      <c r="AG29" s="9"/>
      <c r="AH29" s="10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65">
        <f t="shared" si="2"/>
        <v>0</v>
      </c>
      <c r="AY29" s="65">
        <f t="shared" si="3"/>
        <v>0</v>
      </c>
      <c r="AZ29" s="30" t="e">
        <f t="shared" si="4"/>
        <v>#DIV/0!</v>
      </c>
    </row>
    <row r="30" spans="1:52">
      <c r="A30" s="53" t="s">
        <v>45</v>
      </c>
      <c r="B30" s="54">
        <f t="shared" ref="B30:F30" si="29">SUM(B25:B29)</f>
        <v>0</v>
      </c>
      <c r="C30" s="54">
        <f t="shared" si="29"/>
        <v>0</v>
      </c>
      <c r="D30" s="55" t="e">
        <f>C30/B30</f>
        <v>#DIV/0!</v>
      </c>
      <c r="E30" s="54">
        <f t="shared" si="29"/>
        <v>0</v>
      </c>
      <c r="F30" s="54">
        <f t="shared" si="29"/>
        <v>0</v>
      </c>
      <c r="G30" s="55" t="e">
        <f>F30/E30</f>
        <v>#DIV/0!</v>
      </c>
      <c r="H30" s="54">
        <f>SUM(H25:H29)</f>
        <v>6</v>
      </c>
      <c r="I30" s="54">
        <f>SUM(I25:I29)</f>
        <v>5</v>
      </c>
      <c r="J30" s="55">
        <f>I30/H30</f>
        <v>0.833333333333333</v>
      </c>
      <c r="K30" s="54">
        <f>SUM(K25:K29)</f>
        <v>0</v>
      </c>
      <c r="L30" s="54">
        <f>SUM(L25:L29)</f>
        <v>0</v>
      </c>
      <c r="M30" s="55" t="e">
        <f>L30/K30</f>
        <v>#DIV/0!</v>
      </c>
      <c r="N30" s="54">
        <f>SUM(N25:N29)</f>
        <v>10</v>
      </c>
      <c r="O30" s="54">
        <f t="shared" ref="O30:U30" si="30">SUM(O25:O29)</f>
        <v>5</v>
      </c>
      <c r="P30" s="55">
        <f>O30/N30</f>
        <v>0.5</v>
      </c>
      <c r="Q30" s="54">
        <f t="shared" si="30"/>
        <v>0</v>
      </c>
      <c r="R30" s="54">
        <f t="shared" si="30"/>
        <v>0</v>
      </c>
      <c r="S30" s="55" t="e">
        <f>R30/Q30</f>
        <v>#DIV/0!</v>
      </c>
      <c r="T30" s="54">
        <f t="shared" si="30"/>
        <v>0</v>
      </c>
      <c r="U30" s="54">
        <f t="shared" si="30"/>
        <v>0</v>
      </c>
      <c r="V30" s="55" t="e">
        <f>U30/T30</f>
        <v>#DIV/0!</v>
      </c>
      <c r="W30" s="54">
        <f t="shared" ref="W30:AA30" si="31">SUM(W25:W29)</f>
        <v>0</v>
      </c>
      <c r="X30" s="54">
        <f t="shared" si="31"/>
        <v>0</v>
      </c>
      <c r="Y30" s="55" t="e">
        <f>X30/W30</f>
        <v>#DIV/0!</v>
      </c>
      <c r="Z30" s="54">
        <f t="shared" si="31"/>
        <v>19</v>
      </c>
      <c r="AA30" s="54">
        <f t="shared" si="31"/>
        <v>15</v>
      </c>
      <c r="AB30" s="55">
        <f t="shared" ref="AB30:AB41" si="32">AA30/Z30</f>
        <v>0.789473684210526</v>
      </c>
      <c r="AC30" s="54">
        <f t="shared" ref="AC30:AG30" si="33">SUM(AC25:AC29)</f>
        <v>3</v>
      </c>
      <c r="AD30" s="54">
        <f t="shared" si="33"/>
        <v>3</v>
      </c>
      <c r="AE30" s="55">
        <f>AD30/AC30</f>
        <v>1</v>
      </c>
      <c r="AF30" s="54">
        <f t="shared" si="33"/>
        <v>0</v>
      </c>
      <c r="AG30" s="54">
        <f t="shared" si="33"/>
        <v>0</v>
      </c>
      <c r="AH30" s="55" t="e">
        <f>AG30/AF30</f>
        <v>#DIV/0!</v>
      </c>
      <c r="AI30" s="54">
        <f>SUM(AI25:AI29)</f>
        <v>0</v>
      </c>
      <c r="AJ30" s="54">
        <f t="shared" ref="AJ30:AP30" si="34">SUM(AJ25:AJ29)</f>
        <v>0</v>
      </c>
      <c r="AK30" s="55" t="e">
        <f>AJ30/AI30</f>
        <v>#DIV/0!</v>
      </c>
      <c r="AL30" s="54">
        <f t="shared" si="34"/>
        <v>0</v>
      </c>
      <c r="AM30" s="54">
        <f t="shared" si="34"/>
        <v>0</v>
      </c>
      <c r="AN30" s="55" t="e">
        <f>AM30/AL30</f>
        <v>#DIV/0!</v>
      </c>
      <c r="AO30" s="54">
        <f t="shared" si="34"/>
        <v>0</v>
      </c>
      <c r="AP30" s="54">
        <f t="shared" si="34"/>
        <v>0</v>
      </c>
      <c r="AQ30" s="55" t="e">
        <f>AP30/AO30</f>
        <v>#DIV/0!</v>
      </c>
      <c r="AR30" s="54">
        <f t="shared" ref="AR30:AV30" si="35">SUM(AR25:AR29)</f>
        <v>0</v>
      </c>
      <c r="AS30" s="54">
        <f t="shared" si="35"/>
        <v>0</v>
      </c>
      <c r="AT30" s="55" t="e">
        <f>AS30/AR30</f>
        <v>#DIV/0!</v>
      </c>
      <c r="AU30" s="54">
        <f t="shared" si="35"/>
        <v>0</v>
      </c>
      <c r="AV30" s="54">
        <f t="shared" si="35"/>
        <v>0</v>
      </c>
      <c r="AW30" s="55" t="e">
        <f>AV30/AU30</f>
        <v>#DIV/0!</v>
      </c>
      <c r="AX30" s="54">
        <f t="shared" si="2"/>
        <v>38</v>
      </c>
      <c r="AY30" s="54">
        <f t="shared" si="3"/>
        <v>28</v>
      </c>
      <c r="AZ30" s="61">
        <f t="shared" si="4"/>
        <v>0.736842105263158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/>
      <c r="I31" s="9"/>
      <c r="J31" s="10"/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>
        <v>2</v>
      </c>
      <c r="AA31" s="9">
        <v>1</v>
      </c>
      <c r="AB31" s="10">
        <f t="shared" si="32"/>
        <v>0.5</v>
      </c>
      <c r="AC31" s="9"/>
      <c r="AD31" s="9"/>
      <c r="AE31" s="10"/>
      <c r="AF31" s="9"/>
      <c r="AG31" s="9"/>
      <c r="AH31" s="10"/>
      <c r="AI31" s="9"/>
      <c r="AJ31" s="9"/>
      <c r="AK31" s="10"/>
      <c r="AL31" s="9"/>
      <c r="AM31" s="9"/>
      <c r="AN31" s="10"/>
      <c r="AO31" s="9"/>
      <c r="AP31" s="9"/>
      <c r="AQ31" s="10"/>
      <c r="AR31" s="9"/>
      <c r="AS31" s="9"/>
      <c r="AT31" s="10"/>
      <c r="AU31" s="9"/>
      <c r="AV31" s="9"/>
      <c r="AW31" s="10"/>
      <c r="AX31" s="65">
        <f t="shared" si="2"/>
        <v>2</v>
      </c>
      <c r="AY31" s="65">
        <f t="shared" si="3"/>
        <v>1</v>
      </c>
      <c r="AZ31" s="30">
        <f t="shared" si="4"/>
        <v>0.5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/>
      <c r="I32" s="9"/>
      <c r="J32" s="10"/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/>
      <c r="AD32" s="9"/>
      <c r="AE32" s="10"/>
      <c r="AF32" s="9"/>
      <c r="AG32" s="9"/>
      <c r="AH32" s="10"/>
      <c r="AI32" s="9"/>
      <c r="AJ32" s="9"/>
      <c r="AK32" s="10"/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65">
        <f t="shared" si="2"/>
        <v>0</v>
      </c>
      <c r="AY32" s="65">
        <f t="shared" si="3"/>
        <v>0</v>
      </c>
      <c r="AZ32" s="30" t="e">
        <f t="shared" si="4"/>
        <v>#DIV/0!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3</v>
      </c>
      <c r="I33" s="9">
        <v>3</v>
      </c>
      <c r="J33" s="10">
        <f>I33/H33</f>
        <v>1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>
        <v>4</v>
      </c>
      <c r="AA33" s="9">
        <v>3</v>
      </c>
      <c r="AB33" s="10">
        <f t="shared" si="32"/>
        <v>0.75</v>
      </c>
      <c r="AC33" s="9">
        <v>1</v>
      </c>
      <c r="AD33" s="9">
        <v>0</v>
      </c>
      <c r="AE33" s="10">
        <f t="shared" ref="AE33:AE37" si="36">AD33/AC33</f>
        <v>0</v>
      </c>
      <c r="AF33" s="9"/>
      <c r="AG33" s="9"/>
      <c r="AH33" s="10"/>
      <c r="AI33" s="9"/>
      <c r="AJ33" s="9"/>
      <c r="AK33" s="10"/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65">
        <f t="shared" si="2"/>
        <v>8</v>
      </c>
      <c r="AY33" s="65">
        <f t="shared" si="3"/>
        <v>6</v>
      </c>
      <c r="AZ33" s="30">
        <f t="shared" si="4"/>
        <v>0.75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>
        <v>3</v>
      </c>
      <c r="AA34" s="9">
        <v>3</v>
      </c>
      <c r="AB34" s="10">
        <f t="shared" si="32"/>
        <v>1</v>
      </c>
      <c r="AC34" s="9"/>
      <c r="AD34" s="9"/>
      <c r="AE34" s="10"/>
      <c r="AF34" s="9"/>
      <c r="AG34" s="9"/>
      <c r="AH34" s="10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65">
        <f t="shared" si="2"/>
        <v>3</v>
      </c>
      <c r="AY34" s="65">
        <f t="shared" si="3"/>
        <v>3</v>
      </c>
      <c r="AZ34" s="30">
        <f t="shared" si="4"/>
        <v>1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>
        <v>2</v>
      </c>
      <c r="AA35" s="9">
        <v>1</v>
      </c>
      <c r="AB35" s="10">
        <f t="shared" si="32"/>
        <v>0.5</v>
      </c>
      <c r="AC35" s="9"/>
      <c r="AD35" s="9"/>
      <c r="AE35" s="10"/>
      <c r="AF35" s="9"/>
      <c r="AG35" s="9"/>
      <c r="AH35" s="10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65">
        <f t="shared" si="2"/>
        <v>2</v>
      </c>
      <c r="AY35" s="65">
        <f t="shared" si="3"/>
        <v>1</v>
      </c>
      <c r="AZ35" s="30">
        <f t="shared" si="4"/>
        <v>0.5</v>
      </c>
    </row>
    <row r="36" spans="1:52">
      <c r="A36" s="53" t="s">
        <v>51</v>
      </c>
      <c r="B36" s="54">
        <f t="shared" ref="B36:F36" si="37">SUM(B31:B35)</f>
        <v>0</v>
      </c>
      <c r="C36" s="54">
        <f t="shared" si="37"/>
        <v>0</v>
      </c>
      <c r="D36" s="55" t="e">
        <f>C36/B36</f>
        <v>#DIV/0!</v>
      </c>
      <c r="E36" s="54">
        <f t="shared" si="37"/>
        <v>0</v>
      </c>
      <c r="F36" s="54">
        <f t="shared" si="37"/>
        <v>0</v>
      </c>
      <c r="G36" s="55" t="e">
        <f>F36/E36</f>
        <v>#DIV/0!</v>
      </c>
      <c r="H36" s="54">
        <f>SUM(H31:H35)</f>
        <v>3</v>
      </c>
      <c r="I36" s="54">
        <f>SUM(I31:I35)</f>
        <v>3</v>
      </c>
      <c r="J36" s="55">
        <f t="shared" ref="J36:J40" si="38">I36/H36</f>
        <v>1</v>
      </c>
      <c r="K36" s="54">
        <f>SUM(K31:K35)</f>
        <v>0</v>
      </c>
      <c r="L36" s="54">
        <f>SUM(L31:L35)</f>
        <v>0</v>
      </c>
      <c r="M36" s="55" t="e">
        <f>L36/K36</f>
        <v>#DIV/0!</v>
      </c>
      <c r="N36" s="54">
        <f>SUM(N31:N35)</f>
        <v>0</v>
      </c>
      <c r="O36" s="54">
        <f t="shared" ref="O36:U36" si="39">SUM(O31:O35)</f>
        <v>0</v>
      </c>
      <c r="P36" s="55" t="e">
        <f t="shared" ref="P36:P38" si="40">O36/N36</f>
        <v>#DIV/0!</v>
      </c>
      <c r="Q36" s="54">
        <f t="shared" si="39"/>
        <v>0</v>
      </c>
      <c r="R36" s="54">
        <f t="shared" si="39"/>
        <v>0</v>
      </c>
      <c r="S36" s="55" t="e">
        <f>R36/Q36</f>
        <v>#DIV/0!</v>
      </c>
      <c r="T36" s="54">
        <f t="shared" si="39"/>
        <v>0</v>
      </c>
      <c r="U36" s="54">
        <f t="shared" si="39"/>
        <v>0</v>
      </c>
      <c r="V36" s="55" t="e">
        <f>U36/T36</f>
        <v>#DIV/0!</v>
      </c>
      <c r="W36" s="54">
        <f t="shared" ref="W36:AA36" si="41">SUM(W31:W35)</f>
        <v>0</v>
      </c>
      <c r="X36" s="54">
        <f t="shared" si="41"/>
        <v>0</v>
      </c>
      <c r="Y36" s="55" t="e">
        <f>X36/W36</f>
        <v>#DIV/0!</v>
      </c>
      <c r="Z36" s="54">
        <f t="shared" si="41"/>
        <v>11</v>
      </c>
      <c r="AA36" s="54">
        <f t="shared" si="41"/>
        <v>8</v>
      </c>
      <c r="AB36" s="55">
        <f t="shared" si="32"/>
        <v>0.727272727272727</v>
      </c>
      <c r="AC36" s="54">
        <f t="shared" ref="AC36:AG36" si="42">SUM(AC31:AC35)</f>
        <v>1</v>
      </c>
      <c r="AD36" s="54">
        <f t="shared" si="42"/>
        <v>0</v>
      </c>
      <c r="AE36" s="55">
        <f t="shared" si="36"/>
        <v>0</v>
      </c>
      <c r="AF36" s="54">
        <f t="shared" si="42"/>
        <v>0</v>
      </c>
      <c r="AG36" s="54">
        <f t="shared" si="42"/>
        <v>0</v>
      </c>
      <c r="AH36" s="55" t="e">
        <f t="shared" ref="AH36:AH40" si="43">AG36/AF36</f>
        <v>#DIV/0!</v>
      </c>
      <c r="AI36" s="54">
        <f>SUM(AI31:AI35)</f>
        <v>0</v>
      </c>
      <c r="AJ36" s="54">
        <f t="shared" ref="AJ36:AP36" si="44">SUM(AJ31:AJ35)</f>
        <v>0</v>
      </c>
      <c r="AK36" s="55" t="e">
        <f>AJ36/AI36</f>
        <v>#DIV/0!</v>
      </c>
      <c r="AL36" s="54">
        <f t="shared" si="44"/>
        <v>0</v>
      </c>
      <c r="AM36" s="54">
        <f t="shared" si="44"/>
        <v>0</v>
      </c>
      <c r="AN36" s="55" t="e">
        <f t="shared" ref="AN36:AN40" si="45">AM36/AL36</f>
        <v>#DIV/0!</v>
      </c>
      <c r="AO36" s="54">
        <f t="shared" si="44"/>
        <v>0</v>
      </c>
      <c r="AP36" s="54">
        <f t="shared" si="44"/>
        <v>0</v>
      </c>
      <c r="AQ36" s="55" t="e">
        <f>AP36/AO36</f>
        <v>#DIV/0!</v>
      </c>
      <c r="AR36" s="54">
        <f t="shared" ref="AR36:AV36" si="46">SUM(AR31:AR35)</f>
        <v>0</v>
      </c>
      <c r="AS36" s="54">
        <f t="shared" si="46"/>
        <v>0</v>
      </c>
      <c r="AT36" s="55" t="e">
        <f>AS36/AR36</f>
        <v>#DIV/0!</v>
      </c>
      <c r="AU36" s="54">
        <f t="shared" si="46"/>
        <v>0</v>
      </c>
      <c r="AV36" s="54">
        <f t="shared" si="46"/>
        <v>0</v>
      </c>
      <c r="AW36" s="55" t="e">
        <f>AV36/AU36</f>
        <v>#DIV/0!</v>
      </c>
      <c r="AX36" s="54">
        <f t="shared" si="2"/>
        <v>15</v>
      </c>
      <c r="AY36" s="54">
        <f t="shared" si="3"/>
        <v>11</v>
      </c>
      <c r="AZ36" s="61">
        <f t="shared" si="4"/>
        <v>0.733333333333333</v>
      </c>
    </row>
    <row r="37" spans="1:52">
      <c r="A37" s="18" t="s">
        <v>52</v>
      </c>
      <c r="B37" s="19">
        <f t="shared" ref="B37:F37" si="47">B30+B36</f>
        <v>0</v>
      </c>
      <c r="C37" s="19">
        <f t="shared" si="47"/>
        <v>0</v>
      </c>
      <c r="D37" s="20" t="e">
        <f>C37/B37</f>
        <v>#DIV/0!</v>
      </c>
      <c r="E37" s="19">
        <f t="shared" si="47"/>
        <v>0</v>
      </c>
      <c r="F37" s="19">
        <f t="shared" si="47"/>
        <v>0</v>
      </c>
      <c r="G37" s="20" t="e">
        <f>F37/E37</f>
        <v>#DIV/0!</v>
      </c>
      <c r="H37" s="19">
        <f>H30+H36</f>
        <v>9</v>
      </c>
      <c r="I37" s="19">
        <f>I30+I36</f>
        <v>8</v>
      </c>
      <c r="J37" s="20">
        <f t="shared" si="38"/>
        <v>0.888888888888889</v>
      </c>
      <c r="K37" s="19">
        <f>K30+K36</f>
        <v>0</v>
      </c>
      <c r="L37" s="19">
        <f>L30+L36</f>
        <v>0</v>
      </c>
      <c r="M37" s="20" t="e">
        <f>L37/K37</f>
        <v>#DIV/0!</v>
      </c>
      <c r="N37" s="19">
        <f>N30+N36</f>
        <v>10</v>
      </c>
      <c r="O37" s="19">
        <f t="shared" ref="O37:U37" si="48">O30+O36</f>
        <v>5</v>
      </c>
      <c r="P37" s="20">
        <f t="shared" si="40"/>
        <v>0.5</v>
      </c>
      <c r="Q37" s="19">
        <f t="shared" si="48"/>
        <v>0</v>
      </c>
      <c r="R37" s="19">
        <f t="shared" si="48"/>
        <v>0</v>
      </c>
      <c r="S37" s="20" t="e">
        <f>R37/Q37</f>
        <v>#DIV/0!</v>
      </c>
      <c r="T37" s="19">
        <f t="shared" si="48"/>
        <v>0</v>
      </c>
      <c r="U37" s="19">
        <f t="shared" si="48"/>
        <v>0</v>
      </c>
      <c r="V37" s="20" t="e">
        <f>U37/T37</f>
        <v>#DIV/0!</v>
      </c>
      <c r="W37" s="19">
        <f t="shared" ref="W37:AA37" si="49">W30+W36</f>
        <v>0</v>
      </c>
      <c r="X37" s="19">
        <f t="shared" si="49"/>
        <v>0</v>
      </c>
      <c r="Y37" s="20" t="e">
        <f>X37/W37</f>
        <v>#DIV/0!</v>
      </c>
      <c r="Z37" s="19">
        <f t="shared" si="49"/>
        <v>30</v>
      </c>
      <c r="AA37" s="19">
        <f t="shared" si="49"/>
        <v>23</v>
      </c>
      <c r="AB37" s="20">
        <f t="shared" si="32"/>
        <v>0.766666666666667</v>
      </c>
      <c r="AC37" s="19">
        <f t="shared" ref="AC37:AG37" si="50">AC30+AC36</f>
        <v>4</v>
      </c>
      <c r="AD37" s="19">
        <f t="shared" si="50"/>
        <v>3</v>
      </c>
      <c r="AE37" s="20">
        <f t="shared" si="36"/>
        <v>0.75</v>
      </c>
      <c r="AF37" s="19">
        <f t="shared" si="50"/>
        <v>0</v>
      </c>
      <c r="AG37" s="19">
        <f t="shared" si="50"/>
        <v>0</v>
      </c>
      <c r="AH37" s="20" t="e">
        <f t="shared" si="43"/>
        <v>#DIV/0!</v>
      </c>
      <c r="AI37" s="19">
        <f>AI30+AI36</f>
        <v>0</v>
      </c>
      <c r="AJ37" s="19">
        <f t="shared" ref="AJ37:AP37" si="51">AJ30+AJ36</f>
        <v>0</v>
      </c>
      <c r="AK37" s="20" t="e">
        <f>AJ37/AI37</f>
        <v>#DIV/0!</v>
      </c>
      <c r="AL37" s="19">
        <f t="shared" si="51"/>
        <v>0</v>
      </c>
      <c r="AM37" s="19">
        <f t="shared" si="51"/>
        <v>0</v>
      </c>
      <c r="AN37" s="20" t="e">
        <f t="shared" si="45"/>
        <v>#DIV/0!</v>
      </c>
      <c r="AO37" s="19">
        <f t="shared" si="51"/>
        <v>0</v>
      </c>
      <c r="AP37" s="19">
        <f t="shared" si="51"/>
        <v>0</v>
      </c>
      <c r="AQ37" s="20" t="e">
        <f>AP37/AO37</f>
        <v>#DIV/0!</v>
      </c>
      <c r="AR37" s="19">
        <f t="shared" ref="AR37:AV37" si="52">AR30+AR36</f>
        <v>0</v>
      </c>
      <c r="AS37" s="19">
        <f t="shared" si="52"/>
        <v>0</v>
      </c>
      <c r="AT37" s="20" t="e">
        <f>AS37/AR37</f>
        <v>#DIV/0!</v>
      </c>
      <c r="AU37" s="19">
        <f t="shared" si="52"/>
        <v>0</v>
      </c>
      <c r="AV37" s="19">
        <f t="shared" si="52"/>
        <v>0</v>
      </c>
      <c r="AW37" s="20" t="e">
        <f>AV37/AU37</f>
        <v>#DIV/0!</v>
      </c>
      <c r="AX37" s="19">
        <f t="shared" si="2"/>
        <v>53</v>
      </c>
      <c r="AY37" s="19">
        <f t="shared" si="3"/>
        <v>39</v>
      </c>
      <c r="AZ37" s="50">
        <f t="shared" si="4"/>
        <v>0.735849056603774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>
        <v>1</v>
      </c>
      <c r="I38" s="9">
        <v>1</v>
      </c>
      <c r="J38" s="10">
        <f t="shared" si="38"/>
        <v>1</v>
      </c>
      <c r="K38" s="9"/>
      <c r="L38" s="9"/>
      <c r="M38" s="10"/>
      <c r="N38" s="9">
        <v>2</v>
      </c>
      <c r="O38" s="9">
        <v>1</v>
      </c>
      <c r="P38" s="10">
        <f t="shared" si="40"/>
        <v>0.5</v>
      </c>
      <c r="Q38" s="9"/>
      <c r="R38" s="9"/>
      <c r="S38" s="10"/>
      <c r="T38" s="9"/>
      <c r="U38" s="9"/>
      <c r="V38" s="10"/>
      <c r="W38" s="9"/>
      <c r="X38" s="9"/>
      <c r="Y38" s="10"/>
      <c r="Z38" s="9">
        <v>1</v>
      </c>
      <c r="AA38" s="9">
        <v>1</v>
      </c>
      <c r="AB38" s="10">
        <f t="shared" si="32"/>
        <v>1</v>
      </c>
      <c r="AC38" s="9"/>
      <c r="AD38" s="9"/>
      <c r="AE38" s="10"/>
      <c r="AF38" s="9"/>
      <c r="AG38" s="9"/>
      <c r="AH38" s="10"/>
      <c r="AI38" s="9"/>
      <c r="AJ38" s="9"/>
      <c r="AK38" s="10"/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65">
        <f t="shared" si="2"/>
        <v>4</v>
      </c>
      <c r="AY38" s="65">
        <f t="shared" si="3"/>
        <v>3</v>
      </c>
      <c r="AZ38" s="30">
        <f t="shared" si="4"/>
        <v>0.75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v>2</v>
      </c>
      <c r="I39" s="9">
        <v>1</v>
      </c>
      <c r="J39" s="10">
        <f t="shared" si="38"/>
        <v>0.5</v>
      </c>
      <c r="K39" s="9"/>
      <c r="L39" s="9"/>
      <c r="M39" s="10"/>
      <c r="N39" s="9"/>
      <c r="O39" s="9"/>
      <c r="P39" s="10"/>
      <c r="Q39" s="9"/>
      <c r="R39" s="9"/>
      <c r="S39" s="10"/>
      <c r="T39" s="9"/>
      <c r="U39" s="9"/>
      <c r="V39" s="10"/>
      <c r="W39" s="9"/>
      <c r="X39" s="9"/>
      <c r="Y39" s="10"/>
      <c r="Z39" s="9">
        <v>7</v>
      </c>
      <c r="AA39" s="9">
        <v>5</v>
      </c>
      <c r="AB39" s="10">
        <f t="shared" si="32"/>
        <v>0.714285714285714</v>
      </c>
      <c r="AC39" s="9">
        <v>1</v>
      </c>
      <c r="AD39" s="9">
        <v>1</v>
      </c>
      <c r="AE39" s="10">
        <f t="shared" ref="AE39:AE43" si="53">AD39/AC39</f>
        <v>1</v>
      </c>
      <c r="AF39" s="9"/>
      <c r="AG39" s="9"/>
      <c r="AH39" s="10"/>
      <c r="AI39" s="9"/>
      <c r="AJ39" s="9"/>
      <c r="AK39" s="10"/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65">
        <f t="shared" si="2"/>
        <v>10</v>
      </c>
      <c r="AY39" s="65">
        <f t="shared" si="3"/>
        <v>7</v>
      </c>
      <c r="AZ39" s="30">
        <f t="shared" si="4"/>
        <v>0.7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7</v>
      </c>
      <c r="I40" s="9">
        <v>6</v>
      </c>
      <c r="J40" s="10">
        <f t="shared" si="38"/>
        <v>0.857142857142857</v>
      </c>
      <c r="K40" s="9"/>
      <c r="L40" s="9"/>
      <c r="M40" s="10"/>
      <c r="N40" s="9">
        <v>13</v>
      </c>
      <c r="O40" s="9">
        <v>8</v>
      </c>
      <c r="P40" s="10">
        <f>O40/N40</f>
        <v>0.615384615384615</v>
      </c>
      <c r="Q40" s="9"/>
      <c r="R40" s="9"/>
      <c r="S40" s="10"/>
      <c r="T40" s="9"/>
      <c r="U40" s="9"/>
      <c r="V40" s="10"/>
      <c r="W40" s="9"/>
      <c r="X40" s="9"/>
      <c r="Y40" s="10"/>
      <c r="Z40" s="9">
        <v>23</v>
      </c>
      <c r="AA40" s="9">
        <v>16</v>
      </c>
      <c r="AB40" s="10">
        <f t="shared" si="32"/>
        <v>0.695652173913043</v>
      </c>
      <c r="AC40" s="9">
        <v>4</v>
      </c>
      <c r="AD40" s="9">
        <v>3</v>
      </c>
      <c r="AE40" s="10">
        <f t="shared" si="53"/>
        <v>0.75</v>
      </c>
      <c r="AF40" s="9">
        <v>1</v>
      </c>
      <c r="AG40" s="9">
        <v>0</v>
      </c>
      <c r="AH40" s="10">
        <f t="shared" si="43"/>
        <v>0</v>
      </c>
      <c r="AI40" s="9"/>
      <c r="AJ40" s="9"/>
      <c r="AK40" s="10"/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65">
        <f t="shared" si="2"/>
        <v>48</v>
      </c>
      <c r="AY40" s="65">
        <f t="shared" si="3"/>
        <v>33</v>
      </c>
      <c r="AZ40" s="30">
        <f t="shared" si="4"/>
        <v>0.6875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>
        <v>3</v>
      </c>
      <c r="AA41" s="9">
        <v>3</v>
      </c>
      <c r="AB41" s="10">
        <f t="shared" si="32"/>
        <v>1</v>
      </c>
      <c r="AC41" s="9"/>
      <c r="AD41" s="9"/>
      <c r="AE41" s="10"/>
      <c r="AF41" s="9"/>
      <c r="AG41" s="9"/>
      <c r="AH41" s="10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65">
        <f t="shared" si="2"/>
        <v>3</v>
      </c>
      <c r="AY41" s="65">
        <f t="shared" si="3"/>
        <v>3</v>
      </c>
      <c r="AZ41" s="30">
        <f t="shared" si="4"/>
        <v>1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/>
      <c r="AA42" s="9"/>
      <c r="AB42" s="10"/>
      <c r="AC42" s="9"/>
      <c r="AD42" s="9"/>
      <c r="AE42" s="10"/>
      <c r="AF42" s="9"/>
      <c r="AG42" s="9"/>
      <c r="AH42" s="10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65">
        <f t="shared" si="2"/>
        <v>0</v>
      </c>
      <c r="AY42" s="65">
        <f t="shared" si="3"/>
        <v>0</v>
      </c>
      <c r="AZ42" s="30" t="e">
        <f t="shared" si="4"/>
        <v>#DIV/0!</v>
      </c>
    </row>
    <row r="43" spans="1:52">
      <c r="A43" s="53" t="s">
        <v>58</v>
      </c>
      <c r="B43" s="54">
        <f t="shared" ref="B43:F43" si="54">SUM(B38:B42)</f>
        <v>0</v>
      </c>
      <c r="C43" s="54">
        <f t="shared" si="54"/>
        <v>0</v>
      </c>
      <c r="D43" s="55" t="e">
        <f>C43/B43</f>
        <v>#DIV/0!</v>
      </c>
      <c r="E43" s="54">
        <f t="shared" si="54"/>
        <v>0</v>
      </c>
      <c r="F43" s="54">
        <f t="shared" si="54"/>
        <v>0</v>
      </c>
      <c r="G43" s="55" t="e">
        <f>F43/E43</f>
        <v>#DIV/0!</v>
      </c>
      <c r="H43" s="54">
        <f>SUM(H38:H42)</f>
        <v>10</v>
      </c>
      <c r="I43" s="54">
        <f>SUM(I38:I42)</f>
        <v>8</v>
      </c>
      <c r="J43" s="55">
        <f>I43/H43</f>
        <v>0.8</v>
      </c>
      <c r="K43" s="54">
        <f>SUM(K38:K42)</f>
        <v>0</v>
      </c>
      <c r="L43" s="54">
        <f>SUM(L38:L42)</f>
        <v>0</v>
      </c>
      <c r="M43" s="55" t="e">
        <f>L43/K43</f>
        <v>#DIV/0!</v>
      </c>
      <c r="N43" s="54">
        <f>SUM(N38:N42)</f>
        <v>15</v>
      </c>
      <c r="O43" s="54">
        <f t="shared" ref="O43:U43" si="55">SUM(O38:O42)</f>
        <v>9</v>
      </c>
      <c r="P43" s="55">
        <f>O43/N43</f>
        <v>0.6</v>
      </c>
      <c r="Q43" s="54">
        <f t="shared" si="55"/>
        <v>0</v>
      </c>
      <c r="R43" s="54">
        <f t="shared" si="55"/>
        <v>0</v>
      </c>
      <c r="S43" s="55" t="e">
        <f>R43/Q43</f>
        <v>#DIV/0!</v>
      </c>
      <c r="T43" s="54">
        <f t="shared" si="55"/>
        <v>0</v>
      </c>
      <c r="U43" s="54">
        <f t="shared" si="55"/>
        <v>0</v>
      </c>
      <c r="V43" s="55" t="e">
        <f>U43/T43</f>
        <v>#DIV/0!</v>
      </c>
      <c r="W43" s="54">
        <f t="shared" ref="W43:AA43" si="56">SUM(W38:W42)</f>
        <v>0</v>
      </c>
      <c r="X43" s="54">
        <f t="shared" si="56"/>
        <v>0</v>
      </c>
      <c r="Y43" s="55" t="e">
        <f>X43/W43</f>
        <v>#DIV/0!</v>
      </c>
      <c r="Z43" s="54">
        <f t="shared" si="56"/>
        <v>34</v>
      </c>
      <c r="AA43" s="54">
        <f t="shared" si="56"/>
        <v>25</v>
      </c>
      <c r="AB43" s="55">
        <f t="shared" ref="AB43:AB52" si="57">AA43/Z43</f>
        <v>0.735294117647059</v>
      </c>
      <c r="AC43" s="54">
        <f t="shared" ref="AC43:AG43" si="58">SUM(AC38:AC42)</f>
        <v>5</v>
      </c>
      <c r="AD43" s="54">
        <f t="shared" si="58"/>
        <v>4</v>
      </c>
      <c r="AE43" s="55">
        <f t="shared" si="53"/>
        <v>0.8</v>
      </c>
      <c r="AF43" s="54">
        <f t="shared" si="58"/>
        <v>1</v>
      </c>
      <c r="AG43" s="54">
        <f t="shared" si="58"/>
        <v>0</v>
      </c>
      <c r="AH43" s="55">
        <f>AG43/AF43</f>
        <v>0</v>
      </c>
      <c r="AI43" s="54">
        <f>SUM(AI38:AI42)</f>
        <v>0</v>
      </c>
      <c r="AJ43" s="54">
        <f t="shared" ref="AJ43:AP43" si="59">SUM(AJ38:AJ42)</f>
        <v>0</v>
      </c>
      <c r="AK43" s="55" t="e">
        <f>AJ43/AI43</f>
        <v>#DIV/0!</v>
      </c>
      <c r="AL43" s="54">
        <f t="shared" si="59"/>
        <v>0</v>
      </c>
      <c r="AM43" s="54">
        <f t="shared" si="59"/>
        <v>0</v>
      </c>
      <c r="AN43" s="55" t="e">
        <f>AM43/AL43</f>
        <v>#DIV/0!</v>
      </c>
      <c r="AO43" s="54">
        <f t="shared" si="59"/>
        <v>0</v>
      </c>
      <c r="AP43" s="54">
        <f t="shared" si="59"/>
        <v>0</v>
      </c>
      <c r="AQ43" s="55" t="e">
        <f>AP43/AO43</f>
        <v>#DIV/0!</v>
      </c>
      <c r="AR43" s="54">
        <f t="shared" ref="AR43:AV43" si="60">SUM(AR38:AR42)</f>
        <v>0</v>
      </c>
      <c r="AS43" s="54">
        <f t="shared" si="60"/>
        <v>0</v>
      </c>
      <c r="AT43" s="55" t="e">
        <f>AS43/AR43</f>
        <v>#DIV/0!</v>
      </c>
      <c r="AU43" s="54">
        <f t="shared" si="60"/>
        <v>0</v>
      </c>
      <c r="AV43" s="54">
        <f t="shared" si="60"/>
        <v>0</v>
      </c>
      <c r="AW43" s="55" t="e">
        <f>AV43/AU43</f>
        <v>#DIV/0!</v>
      </c>
      <c r="AX43" s="54">
        <f t="shared" si="2"/>
        <v>65</v>
      </c>
      <c r="AY43" s="54">
        <f t="shared" si="3"/>
        <v>46</v>
      </c>
      <c r="AZ43" s="61">
        <f t="shared" si="4"/>
        <v>0.707692307692308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>
        <v>1</v>
      </c>
      <c r="AA44" s="9">
        <v>1</v>
      </c>
      <c r="AB44" s="10">
        <f t="shared" si="57"/>
        <v>1</v>
      </c>
      <c r="AC44" s="9"/>
      <c r="AD44" s="9"/>
      <c r="AE44" s="10"/>
      <c r="AF44" s="9"/>
      <c r="AG44" s="9"/>
      <c r="AH44" s="10"/>
      <c r="AI44" s="9"/>
      <c r="AJ44" s="9"/>
      <c r="AK44" s="10"/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65">
        <f t="shared" si="2"/>
        <v>1</v>
      </c>
      <c r="AY44" s="65">
        <f t="shared" si="3"/>
        <v>1</v>
      </c>
      <c r="AZ44" s="30">
        <f t="shared" si="4"/>
        <v>1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/>
      <c r="I45" s="9"/>
      <c r="J45" s="10"/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>
        <v>2</v>
      </c>
      <c r="AA45" s="9">
        <v>0</v>
      </c>
      <c r="AB45" s="10">
        <f t="shared" si="57"/>
        <v>0</v>
      </c>
      <c r="AC45" s="9"/>
      <c r="AD45" s="9"/>
      <c r="AE45" s="10"/>
      <c r="AF45" s="9"/>
      <c r="AG45" s="9"/>
      <c r="AH45" s="10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65">
        <f t="shared" si="2"/>
        <v>2</v>
      </c>
      <c r="AY45" s="65">
        <f t="shared" si="3"/>
        <v>0</v>
      </c>
      <c r="AZ45" s="30">
        <f t="shared" si="4"/>
        <v>0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4</v>
      </c>
      <c r="I46" s="9">
        <v>2</v>
      </c>
      <c r="J46" s="10">
        <f>I46/H46</f>
        <v>0.5</v>
      </c>
      <c r="K46" s="9"/>
      <c r="L46" s="9"/>
      <c r="M46" s="10"/>
      <c r="N46" s="9">
        <v>1</v>
      </c>
      <c r="O46" s="9">
        <v>1</v>
      </c>
      <c r="P46" s="10">
        <f>O46/N46</f>
        <v>1</v>
      </c>
      <c r="Q46" s="9"/>
      <c r="R46" s="9"/>
      <c r="S46" s="10"/>
      <c r="T46" s="9"/>
      <c r="U46" s="9"/>
      <c r="V46" s="10"/>
      <c r="W46" s="9"/>
      <c r="X46" s="9"/>
      <c r="Y46" s="10"/>
      <c r="Z46" s="9">
        <v>6</v>
      </c>
      <c r="AA46" s="9">
        <v>3</v>
      </c>
      <c r="AB46" s="10">
        <f t="shared" si="57"/>
        <v>0.5</v>
      </c>
      <c r="AC46" s="9">
        <v>4</v>
      </c>
      <c r="AD46" s="9">
        <v>4</v>
      </c>
      <c r="AE46" s="10">
        <f t="shared" ref="AE46:AE52" si="61">AD46/AC46</f>
        <v>1</v>
      </c>
      <c r="AF46" s="9"/>
      <c r="AG46" s="9"/>
      <c r="AH46" s="10"/>
      <c r="AI46" s="9"/>
      <c r="AJ46" s="9"/>
      <c r="AK46" s="10"/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65">
        <f t="shared" si="2"/>
        <v>15</v>
      </c>
      <c r="AY46" s="65">
        <f t="shared" si="3"/>
        <v>10</v>
      </c>
      <c r="AZ46" s="30">
        <f t="shared" si="4"/>
        <v>0.666666666666667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>
        <v>1</v>
      </c>
      <c r="AA47" s="9">
        <v>1</v>
      </c>
      <c r="AB47" s="10">
        <f t="shared" si="57"/>
        <v>1</v>
      </c>
      <c r="AC47" s="9"/>
      <c r="AD47" s="9"/>
      <c r="AE47" s="10"/>
      <c r="AF47" s="9"/>
      <c r="AG47" s="9"/>
      <c r="AH47" s="10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65">
        <f t="shared" si="2"/>
        <v>1</v>
      </c>
      <c r="AY47" s="65">
        <f t="shared" si="3"/>
        <v>1</v>
      </c>
      <c r="AZ47" s="30">
        <f t="shared" si="4"/>
        <v>1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>
        <v>2</v>
      </c>
      <c r="AA48" s="9">
        <v>1</v>
      </c>
      <c r="AB48" s="10">
        <f t="shared" si="57"/>
        <v>0.5</v>
      </c>
      <c r="AC48" s="9"/>
      <c r="AD48" s="9"/>
      <c r="AE48" s="10"/>
      <c r="AF48" s="9"/>
      <c r="AG48" s="9"/>
      <c r="AH48" s="10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65">
        <f t="shared" si="2"/>
        <v>2</v>
      </c>
      <c r="AY48" s="65">
        <f t="shared" si="3"/>
        <v>1</v>
      </c>
      <c r="AZ48" s="30">
        <f t="shared" si="4"/>
        <v>0.5</v>
      </c>
    </row>
    <row r="49" spans="1:52">
      <c r="A49" s="12" t="s">
        <v>64</v>
      </c>
      <c r="B49" s="13">
        <f t="shared" ref="B49:F49" si="62">SUM(B44:B48)</f>
        <v>0</v>
      </c>
      <c r="C49" s="13">
        <f t="shared" si="62"/>
        <v>0</v>
      </c>
      <c r="D49" s="14" t="e">
        <f t="shared" ref="D49:D52" si="63">C49/B49</f>
        <v>#DIV/0!</v>
      </c>
      <c r="E49" s="13">
        <f t="shared" si="62"/>
        <v>0</v>
      </c>
      <c r="F49" s="13">
        <f t="shared" si="62"/>
        <v>0</v>
      </c>
      <c r="G49" s="14" t="e">
        <f t="shared" ref="G49:G52" si="64">F49/E49</f>
        <v>#DIV/0!</v>
      </c>
      <c r="H49" s="13">
        <f>SUM(H44:H48)</f>
        <v>4</v>
      </c>
      <c r="I49" s="13">
        <f>SUM(I44:I48)</f>
        <v>2</v>
      </c>
      <c r="J49" s="14">
        <f t="shared" ref="J49:J52" si="65">I49/H49</f>
        <v>0.5</v>
      </c>
      <c r="K49" s="13">
        <f>SUM(K44:K48)</f>
        <v>0</v>
      </c>
      <c r="L49" s="13">
        <f>SUM(L44:L48)</f>
        <v>0</v>
      </c>
      <c r="M49" s="14" t="e">
        <f t="shared" ref="M49:M52" si="66">L49/K49</f>
        <v>#DIV/0!</v>
      </c>
      <c r="N49" s="13">
        <f>SUM(N44:N48)</f>
        <v>1</v>
      </c>
      <c r="O49" s="13">
        <f t="shared" ref="O49:U49" si="67">SUM(O44:O48)</f>
        <v>1</v>
      </c>
      <c r="P49" s="14">
        <f t="shared" ref="P49:P52" si="68">O49/N49</f>
        <v>1</v>
      </c>
      <c r="Q49" s="13">
        <f t="shared" si="67"/>
        <v>0</v>
      </c>
      <c r="R49" s="13">
        <f t="shared" si="67"/>
        <v>0</v>
      </c>
      <c r="S49" s="14" t="e">
        <f t="shared" ref="S49:S52" si="69">R49/Q49</f>
        <v>#DIV/0!</v>
      </c>
      <c r="T49" s="13">
        <f t="shared" si="67"/>
        <v>0</v>
      </c>
      <c r="U49" s="13">
        <f t="shared" si="67"/>
        <v>0</v>
      </c>
      <c r="V49" s="14" t="e">
        <f t="shared" ref="V49:V52" si="70">U49/T49</f>
        <v>#DIV/0!</v>
      </c>
      <c r="W49" s="13">
        <f t="shared" ref="W49:AA49" si="71">SUM(W44:W48)</f>
        <v>0</v>
      </c>
      <c r="X49" s="13">
        <f t="shared" si="71"/>
        <v>0</v>
      </c>
      <c r="Y49" s="14" t="e">
        <f t="shared" ref="Y49:Y52" si="72">X49/W49</f>
        <v>#DIV/0!</v>
      </c>
      <c r="Z49" s="13">
        <f t="shared" si="71"/>
        <v>12</v>
      </c>
      <c r="AA49" s="13">
        <f t="shared" si="71"/>
        <v>6</v>
      </c>
      <c r="AB49" s="14">
        <f t="shared" si="57"/>
        <v>0.5</v>
      </c>
      <c r="AC49" s="13">
        <f t="shared" ref="AC49:AG49" si="73">SUM(AC44:AC48)</f>
        <v>4</v>
      </c>
      <c r="AD49" s="13">
        <f t="shared" si="73"/>
        <v>4</v>
      </c>
      <c r="AE49" s="14">
        <f t="shared" si="61"/>
        <v>1</v>
      </c>
      <c r="AF49" s="13">
        <f t="shared" si="73"/>
        <v>0</v>
      </c>
      <c r="AG49" s="13">
        <f t="shared" si="73"/>
        <v>0</v>
      </c>
      <c r="AH49" s="14" t="e">
        <f t="shared" ref="AH49:AH52" si="74">AG49/AF49</f>
        <v>#DIV/0!</v>
      </c>
      <c r="AI49" s="13">
        <f>SUM(AI44:AI48)</f>
        <v>0</v>
      </c>
      <c r="AJ49" s="13">
        <f t="shared" ref="AJ49:AP49" si="75">SUM(AJ44:AJ48)</f>
        <v>0</v>
      </c>
      <c r="AK49" s="14" t="e">
        <f t="shared" ref="AK49:AK52" si="76">AJ49/AI49</f>
        <v>#DIV/0!</v>
      </c>
      <c r="AL49" s="13">
        <f t="shared" si="75"/>
        <v>0</v>
      </c>
      <c r="AM49" s="13">
        <f t="shared" si="75"/>
        <v>0</v>
      </c>
      <c r="AN49" s="14" t="e">
        <f t="shared" ref="AN49:AN52" si="77">AM49/AL49</f>
        <v>#DIV/0!</v>
      </c>
      <c r="AO49" s="13">
        <f t="shared" si="75"/>
        <v>0</v>
      </c>
      <c r="AP49" s="13">
        <f t="shared" si="75"/>
        <v>0</v>
      </c>
      <c r="AQ49" s="14" t="e">
        <f t="shared" ref="AQ49:AQ52" si="78">AP49/AO49</f>
        <v>#DIV/0!</v>
      </c>
      <c r="AR49" s="13">
        <f t="shared" ref="AR49:AV49" si="79">SUM(AR44:AR48)</f>
        <v>0</v>
      </c>
      <c r="AS49" s="13">
        <f t="shared" si="79"/>
        <v>0</v>
      </c>
      <c r="AT49" s="14" t="e">
        <f t="shared" ref="AT49:AT52" si="80">AS49/AR49</f>
        <v>#DIV/0!</v>
      </c>
      <c r="AU49" s="13">
        <f t="shared" si="79"/>
        <v>0</v>
      </c>
      <c r="AV49" s="13">
        <f t="shared" si="79"/>
        <v>0</v>
      </c>
      <c r="AW49" s="14" t="e">
        <f t="shared" ref="AW49:AW52" si="81">AV49/AU49</f>
        <v>#DIV/0!</v>
      </c>
      <c r="AX49" s="13">
        <f t="shared" si="2"/>
        <v>21</v>
      </c>
      <c r="AY49" s="13">
        <f t="shared" si="3"/>
        <v>13</v>
      </c>
      <c r="AZ49" s="44">
        <f t="shared" si="4"/>
        <v>0.619047619047619</v>
      </c>
    </row>
    <row r="50" spans="1:52">
      <c r="A50" s="18" t="s">
        <v>65</v>
      </c>
      <c r="B50" s="19">
        <f t="shared" ref="B50:F50" si="82">B43+B49</f>
        <v>0</v>
      </c>
      <c r="C50" s="19">
        <f t="shared" si="82"/>
        <v>0</v>
      </c>
      <c r="D50" s="20" t="e">
        <f t="shared" si="63"/>
        <v>#DIV/0!</v>
      </c>
      <c r="E50" s="19">
        <f t="shared" si="82"/>
        <v>0</v>
      </c>
      <c r="F50" s="19">
        <f t="shared" si="82"/>
        <v>0</v>
      </c>
      <c r="G50" s="20" t="e">
        <f t="shared" si="64"/>
        <v>#DIV/0!</v>
      </c>
      <c r="H50" s="19">
        <f>H43+H49</f>
        <v>14</v>
      </c>
      <c r="I50" s="19">
        <f>I43+I49</f>
        <v>10</v>
      </c>
      <c r="J50" s="20">
        <f t="shared" si="65"/>
        <v>0.714285714285714</v>
      </c>
      <c r="K50" s="19">
        <f>K43+K49</f>
        <v>0</v>
      </c>
      <c r="L50" s="19">
        <f>L43+L49</f>
        <v>0</v>
      </c>
      <c r="M50" s="20" t="e">
        <f t="shared" si="66"/>
        <v>#DIV/0!</v>
      </c>
      <c r="N50" s="19">
        <f>N43+N49</f>
        <v>16</v>
      </c>
      <c r="O50" s="19">
        <f t="shared" ref="O50:U50" si="83">O43+O49</f>
        <v>10</v>
      </c>
      <c r="P50" s="20">
        <f t="shared" si="68"/>
        <v>0.625</v>
      </c>
      <c r="Q50" s="19">
        <f t="shared" si="83"/>
        <v>0</v>
      </c>
      <c r="R50" s="19">
        <f t="shared" si="83"/>
        <v>0</v>
      </c>
      <c r="S50" s="20" t="e">
        <f t="shared" si="69"/>
        <v>#DIV/0!</v>
      </c>
      <c r="T50" s="19">
        <f t="shared" si="83"/>
        <v>0</v>
      </c>
      <c r="U50" s="19">
        <f t="shared" si="83"/>
        <v>0</v>
      </c>
      <c r="V50" s="20" t="e">
        <f t="shared" si="70"/>
        <v>#DIV/0!</v>
      </c>
      <c r="W50" s="19">
        <f t="shared" ref="W50:AA50" si="84">W43+W49</f>
        <v>0</v>
      </c>
      <c r="X50" s="19">
        <f t="shared" si="84"/>
        <v>0</v>
      </c>
      <c r="Y50" s="20" t="e">
        <f t="shared" si="72"/>
        <v>#DIV/0!</v>
      </c>
      <c r="Z50" s="19">
        <f t="shared" si="84"/>
        <v>46</v>
      </c>
      <c r="AA50" s="19">
        <f t="shared" si="84"/>
        <v>31</v>
      </c>
      <c r="AB50" s="20">
        <f t="shared" si="57"/>
        <v>0.673913043478261</v>
      </c>
      <c r="AC50" s="19">
        <f t="shared" ref="AC50:AG50" si="85">AC43+AC49</f>
        <v>9</v>
      </c>
      <c r="AD50" s="19">
        <f t="shared" si="85"/>
        <v>8</v>
      </c>
      <c r="AE50" s="20">
        <f t="shared" si="61"/>
        <v>0.888888888888889</v>
      </c>
      <c r="AF50" s="19">
        <f t="shared" si="85"/>
        <v>1</v>
      </c>
      <c r="AG50" s="19">
        <f t="shared" si="85"/>
        <v>0</v>
      </c>
      <c r="AH50" s="20">
        <f t="shared" si="74"/>
        <v>0</v>
      </c>
      <c r="AI50" s="19">
        <f>AI43+AI49</f>
        <v>0</v>
      </c>
      <c r="AJ50" s="19">
        <f t="shared" ref="AJ50:AP50" si="86">AJ43+AJ49</f>
        <v>0</v>
      </c>
      <c r="AK50" s="20" t="e">
        <f t="shared" si="76"/>
        <v>#DIV/0!</v>
      </c>
      <c r="AL50" s="19">
        <f t="shared" si="86"/>
        <v>0</v>
      </c>
      <c r="AM50" s="19">
        <f t="shared" si="86"/>
        <v>0</v>
      </c>
      <c r="AN50" s="20" t="e">
        <f t="shared" si="77"/>
        <v>#DIV/0!</v>
      </c>
      <c r="AO50" s="19">
        <f t="shared" si="86"/>
        <v>0</v>
      </c>
      <c r="AP50" s="19">
        <f t="shared" si="86"/>
        <v>0</v>
      </c>
      <c r="AQ50" s="20" t="e">
        <f t="shared" si="78"/>
        <v>#DIV/0!</v>
      </c>
      <c r="AR50" s="19">
        <f t="shared" ref="AR50:AV50" si="87">AR43+AR49</f>
        <v>0</v>
      </c>
      <c r="AS50" s="19">
        <f t="shared" si="87"/>
        <v>0</v>
      </c>
      <c r="AT50" s="20" t="e">
        <f t="shared" si="80"/>
        <v>#DIV/0!</v>
      </c>
      <c r="AU50" s="19">
        <f t="shared" si="87"/>
        <v>0</v>
      </c>
      <c r="AV50" s="19">
        <f t="shared" si="87"/>
        <v>0</v>
      </c>
      <c r="AW50" s="20" t="e">
        <f t="shared" si="81"/>
        <v>#DIV/0!</v>
      </c>
      <c r="AX50" s="19">
        <f t="shared" si="2"/>
        <v>86</v>
      </c>
      <c r="AY50" s="19">
        <f t="shared" si="3"/>
        <v>59</v>
      </c>
      <c r="AZ50" s="50">
        <f t="shared" si="4"/>
        <v>0.686046511627907</v>
      </c>
    </row>
    <row r="51" customHeight="1" spans="1:52">
      <c r="A51" s="15" t="s">
        <v>66</v>
      </c>
      <c r="B51" s="16">
        <f t="shared" ref="B51:F51" si="88">B37+B50</f>
        <v>0</v>
      </c>
      <c r="C51" s="16">
        <f t="shared" si="88"/>
        <v>0</v>
      </c>
      <c r="D51" s="17" t="e">
        <f t="shared" si="63"/>
        <v>#DIV/0!</v>
      </c>
      <c r="E51" s="16">
        <f t="shared" si="88"/>
        <v>0</v>
      </c>
      <c r="F51" s="16">
        <f t="shared" si="88"/>
        <v>0</v>
      </c>
      <c r="G51" s="17" t="e">
        <f t="shared" si="64"/>
        <v>#DIV/0!</v>
      </c>
      <c r="H51" s="16">
        <f>H37+H50</f>
        <v>23</v>
      </c>
      <c r="I51" s="16">
        <f>I37+I50</f>
        <v>18</v>
      </c>
      <c r="J51" s="17">
        <f t="shared" si="65"/>
        <v>0.782608695652174</v>
      </c>
      <c r="K51" s="16">
        <f>K37+K50</f>
        <v>0</v>
      </c>
      <c r="L51" s="16">
        <f>L37+L50</f>
        <v>0</v>
      </c>
      <c r="M51" s="17" t="e">
        <f t="shared" si="66"/>
        <v>#DIV/0!</v>
      </c>
      <c r="N51" s="16">
        <f>N37+N50</f>
        <v>26</v>
      </c>
      <c r="O51" s="16">
        <f t="shared" ref="O51:U51" si="89">O37+O50</f>
        <v>15</v>
      </c>
      <c r="P51" s="17">
        <f t="shared" si="68"/>
        <v>0.576923076923077</v>
      </c>
      <c r="Q51" s="16">
        <f t="shared" si="89"/>
        <v>0</v>
      </c>
      <c r="R51" s="16">
        <f t="shared" si="89"/>
        <v>0</v>
      </c>
      <c r="S51" s="17" t="e">
        <f t="shared" si="69"/>
        <v>#DIV/0!</v>
      </c>
      <c r="T51" s="16">
        <f t="shared" si="89"/>
        <v>0</v>
      </c>
      <c r="U51" s="16">
        <f t="shared" si="89"/>
        <v>0</v>
      </c>
      <c r="V51" s="17" t="e">
        <f t="shared" si="70"/>
        <v>#DIV/0!</v>
      </c>
      <c r="W51" s="16">
        <f t="shared" ref="W51:AA51" si="90">W37+W50</f>
        <v>0</v>
      </c>
      <c r="X51" s="16">
        <f t="shared" si="90"/>
        <v>0</v>
      </c>
      <c r="Y51" s="17" t="e">
        <f t="shared" si="72"/>
        <v>#DIV/0!</v>
      </c>
      <c r="Z51" s="16">
        <f t="shared" si="90"/>
        <v>76</v>
      </c>
      <c r="AA51" s="16">
        <f t="shared" si="90"/>
        <v>54</v>
      </c>
      <c r="AB51" s="17">
        <f t="shared" si="57"/>
        <v>0.710526315789474</v>
      </c>
      <c r="AC51" s="16">
        <f t="shared" ref="AC51:AG51" si="91">AC37+AC50</f>
        <v>13</v>
      </c>
      <c r="AD51" s="16">
        <f t="shared" si="91"/>
        <v>11</v>
      </c>
      <c r="AE51" s="17">
        <f t="shared" si="61"/>
        <v>0.846153846153846</v>
      </c>
      <c r="AF51" s="16">
        <f t="shared" si="91"/>
        <v>1</v>
      </c>
      <c r="AG51" s="16">
        <f t="shared" si="91"/>
        <v>0</v>
      </c>
      <c r="AH51" s="17">
        <f t="shared" si="74"/>
        <v>0</v>
      </c>
      <c r="AI51" s="16">
        <f>AI37+AI50</f>
        <v>0</v>
      </c>
      <c r="AJ51" s="16">
        <f t="shared" ref="AJ51:AP51" si="92">AJ37+AJ50</f>
        <v>0</v>
      </c>
      <c r="AK51" s="17" t="e">
        <f t="shared" si="76"/>
        <v>#DIV/0!</v>
      </c>
      <c r="AL51" s="16">
        <f t="shared" si="92"/>
        <v>0</v>
      </c>
      <c r="AM51" s="16">
        <f t="shared" si="92"/>
        <v>0</v>
      </c>
      <c r="AN51" s="17" t="e">
        <f t="shared" si="77"/>
        <v>#DIV/0!</v>
      </c>
      <c r="AO51" s="16">
        <f t="shared" si="92"/>
        <v>0</v>
      </c>
      <c r="AP51" s="16">
        <f t="shared" si="92"/>
        <v>0</v>
      </c>
      <c r="AQ51" s="17" t="e">
        <f t="shared" si="78"/>
        <v>#DIV/0!</v>
      </c>
      <c r="AR51" s="16">
        <f t="shared" ref="AR51:AV51" si="93">AR37+AR50</f>
        <v>0</v>
      </c>
      <c r="AS51" s="16">
        <f t="shared" si="93"/>
        <v>0</v>
      </c>
      <c r="AT51" s="17" t="e">
        <f t="shared" si="80"/>
        <v>#DIV/0!</v>
      </c>
      <c r="AU51" s="16">
        <f t="shared" si="93"/>
        <v>0</v>
      </c>
      <c r="AV51" s="16">
        <f t="shared" si="93"/>
        <v>0</v>
      </c>
      <c r="AW51" s="17" t="e">
        <f t="shared" si="81"/>
        <v>#DIV/0!</v>
      </c>
      <c r="AX51" s="16">
        <f t="shared" si="2"/>
        <v>139</v>
      </c>
      <c r="AY51" s="16">
        <f t="shared" si="3"/>
        <v>98</v>
      </c>
      <c r="AZ51" s="47">
        <f t="shared" si="4"/>
        <v>0.705035971223022</v>
      </c>
    </row>
    <row r="52" customHeight="1" spans="1:52">
      <c r="A52" s="21" t="s">
        <v>67</v>
      </c>
      <c r="B52" s="22">
        <f t="shared" ref="B52:F52" si="94">B24+B51</f>
        <v>309</v>
      </c>
      <c r="C52" s="22">
        <f t="shared" si="94"/>
        <v>255</v>
      </c>
      <c r="D52" s="23">
        <f t="shared" si="63"/>
        <v>0.825242718446602</v>
      </c>
      <c r="E52" s="22">
        <f t="shared" si="94"/>
        <v>386</v>
      </c>
      <c r="F52" s="22">
        <f t="shared" si="94"/>
        <v>352</v>
      </c>
      <c r="G52" s="23">
        <f t="shared" si="64"/>
        <v>0.911917098445596</v>
      </c>
      <c r="H52" s="22">
        <f>H24+H51</f>
        <v>590</v>
      </c>
      <c r="I52" s="22">
        <f>I24+I51</f>
        <v>508</v>
      </c>
      <c r="J52" s="23">
        <f t="shared" si="65"/>
        <v>0.861016949152542</v>
      </c>
      <c r="K52" s="22">
        <f>K24+K51</f>
        <v>0</v>
      </c>
      <c r="L52" s="22">
        <f>L24+L51</f>
        <v>0</v>
      </c>
      <c r="M52" s="23" t="e">
        <f t="shared" si="66"/>
        <v>#DIV/0!</v>
      </c>
      <c r="N52" s="22">
        <f>N24+N51</f>
        <v>93</v>
      </c>
      <c r="O52" s="22">
        <f t="shared" ref="O52:U52" si="95">O24+O51</f>
        <v>70</v>
      </c>
      <c r="P52" s="23">
        <f t="shared" si="68"/>
        <v>0.752688172043011</v>
      </c>
      <c r="Q52" s="22">
        <f t="shared" si="95"/>
        <v>205</v>
      </c>
      <c r="R52" s="22">
        <f t="shared" si="95"/>
        <v>165</v>
      </c>
      <c r="S52" s="23">
        <f t="shared" si="69"/>
        <v>0.804878048780488</v>
      </c>
      <c r="T52" s="22">
        <f t="shared" si="95"/>
        <v>10</v>
      </c>
      <c r="U52" s="22">
        <f t="shared" si="95"/>
        <v>6</v>
      </c>
      <c r="V52" s="23">
        <f t="shared" si="70"/>
        <v>0.6</v>
      </c>
      <c r="W52" s="22">
        <f t="shared" ref="W52:AA52" si="96">W24+W51</f>
        <v>594</v>
      </c>
      <c r="X52" s="22">
        <f t="shared" si="96"/>
        <v>519</v>
      </c>
      <c r="Y52" s="23">
        <f t="shared" si="72"/>
        <v>0.873737373737374</v>
      </c>
      <c r="Z52" s="22">
        <f t="shared" si="96"/>
        <v>76</v>
      </c>
      <c r="AA52" s="22">
        <f t="shared" si="96"/>
        <v>54</v>
      </c>
      <c r="AB52" s="23">
        <f t="shared" si="57"/>
        <v>0.710526315789474</v>
      </c>
      <c r="AC52" s="22">
        <f t="shared" ref="AC52:AG52" si="97">AC24+AC51</f>
        <v>13</v>
      </c>
      <c r="AD52" s="22">
        <f t="shared" si="97"/>
        <v>11</v>
      </c>
      <c r="AE52" s="23">
        <f t="shared" si="61"/>
        <v>0.846153846153846</v>
      </c>
      <c r="AF52" s="22">
        <f t="shared" si="97"/>
        <v>380</v>
      </c>
      <c r="AG52" s="22">
        <f t="shared" si="97"/>
        <v>297</v>
      </c>
      <c r="AH52" s="23">
        <f t="shared" si="74"/>
        <v>0.781578947368421</v>
      </c>
      <c r="AI52" s="22">
        <f>AI24+AI51</f>
        <v>0</v>
      </c>
      <c r="AJ52" s="22">
        <f t="shared" ref="AJ52:AP52" si="98">AJ24+AJ51</f>
        <v>0</v>
      </c>
      <c r="AK52" s="23" t="e">
        <f t="shared" si="76"/>
        <v>#DIV/0!</v>
      </c>
      <c r="AL52" s="22">
        <f t="shared" si="98"/>
        <v>0</v>
      </c>
      <c r="AM52" s="22">
        <f t="shared" si="98"/>
        <v>0</v>
      </c>
      <c r="AN52" s="23" t="e">
        <f t="shared" si="77"/>
        <v>#DIV/0!</v>
      </c>
      <c r="AO52" s="22">
        <f t="shared" si="98"/>
        <v>0</v>
      </c>
      <c r="AP52" s="22">
        <f t="shared" si="98"/>
        <v>0</v>
      </c>
      <c r="AQ52" s="23" t="e">
        <f t="shared" si="78"/>
        <v>#DIV/0!</v>
      </c>
      <c r="AR52" s="22">
        <f t="shared" ref="AR52:AV52" si="99">AR24+AR51</f>
        <v>0</v>
      </c>
      <c r="AS52" s="22">
        <f t="shared" si="99"/>
        <v>0</v>
      </c>
      <c r="AT52" s="23" t="e">
        <f t="shared" si="80"/>
        <v>#DIV/0!</v>
      </c>
      <c r="AU52" s="22">
        <f t="shared" si="99"/>
        <v>0</v>
      </c>
      <c r="AV52" s="22">
        <f t="shared" si="99"/>
        <v>0</v>
      </c>
      <c r="AW52" s="23" t="e">
        <f t="shared" si="81"/>
        <v>#DIV/0!</v>
      </c>
      <c r="AX52" s="22">
        <f t="shared" si="2"/>
        <v>2656</v>
      </c>
      <c r="AY52" s="22">
        <f t="shared" si="3"/>
        <v>2237</v>
      </c>
      <c r="AZ52" s="52">
        <f t="shared" si="4"/>
        <v>0.842243975903614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workbookViewId="0">
      <pane xSplit="1" ySplit="3" topLeftCell="Q22" activePane="bottomRight" state="frozen"/>
      <selection/>
      <selection pane="topRight"/>
      <selection pane="bottomLeft"/>
      <selection pane="bottomRight" activeCell="AM10" sqref="AM10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73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7" t="s">
        <v>11</v>
      </c>
      <c r="AD2" s="7"/>
      <c r="AE2" s="31"/>
      <c r="AF2" s="7" t="s">
        <v>12</v>
      </c>
      <c r="AG2" s="7"/>
      <c r="AH2" s="7"/>
      <c r="AI2" s="27" t="s">
        <v>13</v>
      </c>
      <c r="AJ2" s="27"/>
      <c r="AK2" s="2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37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7" t="s">
        <v>18</v>
      </c>
      <c r="AI3" s="7" t="s">
        <v>16</v>
      </c>
      <c r="AJ3" s="7" t="s">
        <v>17</v>
      </c>
      <c r="AK3" s="7" t="s">
        <v>18</v>
      </c>
      <c r="AL3" s="7" t="s">
        <v>16</v>
      </c>
      <c r="AM3" s="7" t="s">
        <v>17</v>
      </c>
      <c r="AN3" s="7" t="s">
        <v>18</v>
      </c>
      <c r="AO3" s="7" t="s">
        <v>16</v>
      </c>
      <c r="AP3" s="7" t="s">
        <v>17</v>
      </c>
      <c r="AQ3" s="7" t="s">
        <v>18</v>
      </c>
      <c r="AR3" s="7" t="s">
        <v>16</v>
      </c>
      <c r="AS3" s="7" t="s">
        <v>17</v>
      </c>
      <c r="AT3" s="7" t="s">
        <v>18</v>
      </c>
      <c r="AU3" s="7" t="s">
        <v>16</v>
      </c>
      <c r="AV3" s="7" t="s">
        <v>17</v>
      </c>
      <c r="AW3" s="7" t="s">
        <v>18</v>
      </c>
      <c r="AX3" s="40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v>61</v>
      </c>
      <c r="C4" s="9">
        <v>44</v>
      </c>
      <c r="D4" s="10">
        <f>C4/B4</f>
        <v>0.721311475409836</v>
      </c>
      <c r="E4" s="9">
        <v>60</v>
      </c>
      <c r="F4" s="9">
        <v>45</v>
      </c>
      <c r="G4" s="11">
        <f t="shared" ref="G4:G11" si="0">F4/E4</f>
        <v>0.75</v>
      </c>
      <c r="H4" s="9">
        <v>168</v>
      </c>
      <c r="I4" s="9">
        <v>144</v>
      </c>
      <c r="J4" s="11">
        <f>I4/H4</f>
        <v>0.857142857142857</v>
      </c>
      <c r="K4" s="9">
        <v>58</v>
      </c>
      <c r="L4" s="9">
        <v>39</v>
      </c>
      <c r="M4" s="11">
        <f>L4/K4</f>
        <v>0.672413793103448</v>
      </c>
      <c r="N4" s="9">
        <v>17</v>
      </c>
      <c r="O4" s="9">
        <v>10</v>
      </c>
      <c r="P4" s="11">
        <f>O4/N4</f>
        <v>0.588235294117647</v>
      </c>
      <c r="Q4" s="9">
        <v>6</v>
      </c>
      <c r="R4" s="9">
        <v>4</v>
      </c>
      <c r="S4" s="11">
        <f>R4/Q4</f>
        <v>0.666666666666667</v>
      </c>
      <c r="T4" s="9">
        <v>2</v>
      </c>
      <c r="U4" s="9">
        <v>1</v>
      </c>
      <c r="V4" s="30">
        <f>U4/T4</f>
        <v>0.5</v>
      </c>
      <c r="W4" s="9">
        <v>248</v>
      </c>
      <c r="X4" s="9">
        <v>193</v>
      </c>
      <c r="Y4" s="30">
        <f t="shared" ref="Y4:Y12" si="1">X4/W4</f>
        <v>0.778225806451613</v>
      </c>
      <c r="Z4" s="9"/>
      <c r="AA4" s="9"/>
      <c r="AB4" s="10"/>
      <c r="AC4" s="9"/>
      <c r="AD4" s="9"/>
      <c r="AE4" s="10"/>
      <c r="AF4" s="9">
        <v>20</v>
      </c>
      <c r="AG4" s="9">
        <v>14</v>
      </c>
      <c r="AH4" s="30">
        <f t="shared" ref="AH4:AH12" si="2">AG4/AF4</f>
        <v>0.7</v>
      </c>
      <c r="AI4" s="9"/>
      <c r="AJ4" s="9"/>
      <c r="AK4" s="10"/>
      <c r="AL4" s="9"/>
      <c r="AM4" s="9"/>
      <c r="AN4" s="10"/>
      <c r="AO4" s="9"/>
      <c r="AP4" s="9"/>
      <c r="AQ4" s="10"/>
      <c r="AR4" s="9"/>
      <c r="AS4" s="9"/>
      <c r="AT4" s="10"/>
      <c r="AU4" s="9"/>
      <c r="AV4" s="9"/>
      <c r="AW4" s="10"/>
      <c r="AX4" s="9">
        <f t="shared" ref="AX4:AX52" si="3">B4+E4+H4+K4+N4+Q4+T4+W4+Z4+AC4+AF4+AI4</f>
        <v>640</v>
      </c>
      <c r="AY4" s="9">
        <f t="shared" ref="AY4:AY52" si="4">C4+F4+I4+L4+O4+R4+U4+X4+AA4+AD4+AG4+AJ4</f>
        <v>494</v>
      </c>
      <c r="AZ4" s="30">
        <f t="shared" ref="AZ4:AZ52" si="5">AY4/AX4</f>
        <v>0.771875</v>
      </c>
    </row>
    <row r="5" spans="1:52">
      <c r="A5" s="8" t="s">
        <v>20</v>
      </c>
      <c r="B5" s="9"/>
      <c r="C5" s="9"/>
      <c r="D5" s="10"/>
      <c r="E5" s="9"/>
      <c r="F5" s="9"/>
      <c r="G5" s="11" t="e">
        <f t="shared" si="0"/>
        <v>#DIV/0!</v>
      </c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/>
      <c r="X5" s="9"/>
      <c r="Y5" s="10"/>
      <c r="Z5" s="9"/>
      <c r="AA5" s="9"/>
      <c r="AB5" s="10"/>
      <c r="AC5" s="9"/>
      <c r="AD5" s="9"/>
      <c r="AE5" s="10"/>
      <c r="AF5" s="9"/>
      <c r="AG5" s="9"/>
      <c r="AH5" s="32"/>
      <c r="AI5" s="9"/>
      <c r="AJ5" s="9"/>
      <c r="AK5" s="10"/>
      <c r="AL5" s="9"/>
      <c r="AM5" s="9"/>
      <c r="AN5" s="10"/>
      <c r="AO5" s="9"/>
      <c r="AP5" s="9"/>
      <c r="AQ5" s="10"/>
      <c r="AR5" s="9"/>
      <c r="AS5" s="9"/>
      <c r="AT5" s="10"/>
      <c r="AU5" s="9"/>
      <c r="AV5" s="9"/>
      <c r="AW5" s="10"/>
      <c r="AX5" s="9">
        <f t="shared" si="3"/>
        <v>0</v>
      </c>
      <c r="AY5" s="9">
        <f t="shared" si="4"/>
        <v>0</v>
      </c>
      <c r="AZ5" s="30" t="e">
        <f t="shared" si="5"/>
        <v>#DIV/0!</v>
      </c>
    </row>
    <row r="6" spans="1:52">
      <c r="A6" s="8" t="s">
        <v>21</v>
      </c>
      <c r="B6" s="9"/>
      <c r="C6" s="9"/>
      <c r="D6" s="10"/>
      <c r="E6" s="9">
        <v>27</v>
      </c>
      <c r="F6" s="9">
        <v>14</v>
      </c>
      <c r="G6" s="11">
        <f t="shared" si="0"/>
        <v>0.518518518518518</v>
      </c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32"/>
      <c r="AI6" s="9"/>
      <c r="AJ6" s="9"/>
      <c r="AK6" s="10"/>
      <c r="AL6" s="9"/>
      <c r="AM6" s="9"/>
      <c r="AN6" s="10"/>
      <c r="AO6" s="9"/>
      <c r="AP6" s="9"/>
      <c r="AQ6" s="10"/>
      <c r="AR6" s="9"/>
      <c r="AS6" s="9"/>
      <c r="AT6" s="10"/>
      <c r="AU6" s="9"/>
      <c r="AV6" s="9"/>
      <c r="AW6" s="10"/>
      <c r="AX6" s="9">
        <f t="shared" si="3"/>
        <v>27</v>
      </c>
      <c r="AY6" s="9">
        <f t="shared" si="4"/>
        <v>14</v>
      </c>
      <c r="AZ6" s="30">
        <f t="shared" si="5"/>
        <v>0.518518518518518</v>
      </c>
    </row>
    <row r="7" spans="1:52">
      <c r="A7" s="8" t="s">
        <v>22</v>
      </c>
      <c r="B7" s="9"/>
      <c r="C7" s="9"/>
      <c r="D7" s="10"/>
      <c r="E7" s="9"/>
      <c r="F7" s="9"/>
      <c r="G7" s="11" t="e">
        <f t="shared" si="0"/>
        <v>#DIV/0!</v>
      </c>
      <c r="H7" s="9"/>
      <c r="I7" s="9"/>
      <c r="J7" s="10"/>
      <c r="K7" s="9">
        <v>86</v>
      </c>
      <c r="L7" s="9">
        <v>53</v>
      </c>
      <c r="M7" s="11">
        <f t="shared" ref="M7:M12" si="6">L7/K7</f>
        <v>0.616279069767442</v>
      </c>
      <c r="N7" s="9"/>
      <c r="O7" s="9"/>
      <c r="P7" s="10"/>
      <c r="Q7" s="9">
        <v>33</v>
      </c>
      <c r="R7" s="9">
        <v>12</v>
      </c>
      <c r="S7" s="11">
        <f t="shared" ref="S7:S10" si="7">R7/Q7</f>
        <v>0.363636363636364</v>
      </c>
      <c r="T7" s="9"/>
      <c r="U7" s="9"/>
      <c r="V7" s="10"/>
      <c r="W7" s="9">
        <v>65</v>
      </c>
      <c r="X7" s="9">
        <v>50</v>
      </c>
      <c r="Y7" s="30">
        <f t="shared" si="1"/>
        <v>0.769230769230769</v>
      </c>
      <c r="Z7" s="9"/>
      <c r="AA7" s="9"/>
      <c r="AB7" s="10"/>
      <c r="AC7" s="9"/>
      <c r="AD7" s="9"/>
      <c r="AE7" s="10"/>
      <c r="AF7" s="9">
        <v>54</v>
      </c>
      <c r="AG7" s="9">
        <v>32</v>
      </c>
      <c r="AH7" s="30">
        <f t="shared" si="2"/>
        <v>0.592592592592593</v>
      </c>
      <c r="AI7" s="9"/>
      <c r="AJ7" s="9"/>
      <c r="AK7" s="10"/>
      <c r="AL7" s="9"/>
      <c r="AM7" s="9"/>
      <c r="AN7" s="10"/>
      <c r="AO7" s="9"/>
      <c r="AP7" s="9"/>
      <c r="AQ7" s="10"/>
      <c r="AR7" s="9"/>
      <c r="AS7" s="9"/>
      <c r="AT7" s="10"/>
      <c r="AU7" s="9"/>
      <c r="AV7" s="9"/>
      <c r="AW7" s="10"/>
      <c r="AX7" s="9">
        <f t="shared" si="3"/>
        <v>238</v>
      </c>
      <c r="AY7" s="9">
        <f t="shared" si="4"/>
        <v>147</v>
      </c>
      <c r="AZ7" s="30">
        <f t="shared" si="5"/>
        <v>0.617647058823529</v>
      </c>
    </row>
    <row r="8" spans="1:52">
      <c r="A8" s="8" t="s">
        <v>23</v>
      </c>
      <c r="B8" s="9"/>
      <c r="C8" s="9"/>
      <c r="D8" s="10"/>
      <c r="E8" s="9">
        <v>123</v>
      </c>
      <c r="F8" s="9">
        <v>113</v>
      </c>
      <c r="G8" s="11">
        <f t="shared" si="0"/>
        <v>0.91869918699187</v>
      </c>
      <c r="H8" s="9"/>
      <c r="I8" s="9"/>
      <c r="J8" s="10"/>
      <c r="K8" s="9">
        <v>100</v>
      </c>
      <c r="L8" s="9">
        <v>88</v>
      </c>
      <c r="M8" s="11">
        <f t="shared" si="6"/>
        <v>0.88</v>
      </c>
      <c r="N8" s="9"/>
      <c r="O8" s="9"/>
      <c r="P8" s="10"/>
      <c r="Q8" s="9"/>
      <c r="R8" s="9"/>
      <c r="S8" s="10"/>
      <c r="T8" s="9"/>
      <c r="U8" s="9"/>
      <c r="V8" s="10"/>
      <c r="W8" s="9">
        <v>111</v>
      </c>
      <c r="X8" s="9">
        <v>92</v>
      </c>
      <c r="Y8" s="30">
        <f t="shared" si="1"/>
        <v>0.828828828828829</v>
      </c>
      <c r="Z8" s="9"/>
      <c r="AA8" s="9"/>
      <c r="AB8" s="10"/>
      <c r="AC8" s="9"/>
      <c r="AD8" s="9"/>
      <c r="AE8" s="10"/>
      <c r="AF8" s="9">
        <v>76</v>
      </c>
      <c r="AG8" s="9">
        <v>58</v>
      </c>
      <c r="AH8" s="30">
        <f t="shared" si="2"/>
        <v>0.763157894736842</v>
      </c>
      <c r="AI8" s="9"/>
      <c r="AJ8" s="9"/>
      <c r="AK8" s="10"/>
      <c r="AL8" s="9"/>
      <c r="AM8" s="9"/>
      <c r="AN8" s="10"/>
      <c r="AO8" s="9"/>
      <c r="AP8" s="9"/>
      <c r="AQ8" s="10"/>
      <c r="AR8" s="9"/>
      <c r="AS8" s="9"/>
      <c r="AT8" s="10"/>
      <c r="AU8" s="9"/>
      <c r="AV8" s="9"/>
      <c r="AW8" s="10"/>
      <c r="AX8" s="9">
        <f t="shared" si="3"/>
        <v>410</v>
      </c>
      <c r="AY8" s="9">
        <f t="shared" si="4"/>
        <v>351</v>
      </c>
      <c r="AZ8" s="30">
        <f t="shared" si="5"/>
        <v>0.85609756097561</v>
      </c>
    </row>
    <row r="9" spans="1:52">
      <c r="A9" s="53" t="s">
        <v>24</v>
      </c>
      <c r="B9" s="54">
        <f t="shared" ref="B9:F9" si="8">SUM(B4:B8)</f>
        <v>61</v>
      </c>
      <c r="C9" s="54">
        <f t="shared" si="8"/>
        <v>44</v>
      </c>
      <c r="D9" s="55">
        <f t="shared" ref="D9:D14" si="9">C9/B9</f>
        <v>0.721311475409836</v>
      </c>
      <c r="E9" s="54">
        <f t="shared" si="8"/>
        <v>210</v>
      </c>
      <c r="F9" s="54">
        <f t="shared" si="8"/>
        <v>172</v>
      </c>
      <c r="G9" s="55">
        <f t="shared" si="0"/>
        <v>0.819047619047619</v>
      </c>
      <c r="H9" s="54">
        <f>SUM(H4:H8)</f>
        <v>168</v>
      </c>
      <c r="I9" s="54">
        <f>SUM(I4:I8)</f>
        <v>144</v>
      </c>
      <c r="J9" s="55">
        <f t="shared" ref="J9:J14" si="10">I9/H9</f>
        <v>0.857142857142857</v>
      </c>
      <c r="K9" s="54">
        <f>SUM(K4:K8)</f>
        <v>244</v>
      </c>
      <c r="L9" s="54">
        <f>SUM(L4:L8)</f>
        <v>180</v>
      </c>
      <c r="M9" s="55">
        <f t="shared" si="6"/>
        <v>0.737704918032787</v>
      </c>
      <c r="N9" s="54">
        <f>SUM(N4:N8)</f>
        <v>17</v>
      </c>
      <c r="O9" s="54">
        <f t="shared" ref="O9:U9" si="11">SUM(O4:O8)</f>
        <v>10</v>
      </c>
      <c r="P9" s="55">
        <f>O9/N9</f>
        <v>0.588235294117647</v>
      </c>
      <c r="Q9" s="54">
        <f t="shared" si="11"/>
        <v>39</v>
      </c>
      <c r="R9" s="54">
        <f t="shared" si="11"/>
        <v>16</v>
      </c>
      <c r="S9" s="55">
        <f t="shared" si="7"/>
        <v>0.41025641025641</v>
      </c>
      <c r="T9" s="54">
        <f t="shared" si="11"/>
        <v>2</v>
      </c>
      <c r="U9" s="54">
        <f t="shared" si="11"/>
        <v>1</v>
      </c>
      <c r="V9" s="55">
        <f>U9/T9</f>
        <v>0.5</v>
      </c>
      <c r="W9" s="54">
        <f t="shared" ref="W9:AA9" si="12">SUM(W4:W8)</f>
        <v>424</v>
      </c>
      <c r="X9" s="54">
        <f t="shared" si="12"/>
        <v>335</v>
      </c>
      <c r="Y9" s="55">
        <f t="shared" si="1"/>
        <v>0.790094339622642</v>
      </c>
      <c r="Z9" s="54">
        <f t="shared" si="12"/>
        <v>0</v>
      </c>
      <c r="AA9" s="54">
        <f t="shared" si="12"/>
        <v>0</v>
      </c>
      <c r="AB9" s="55" t="e">
        <f>AA9/Z9</f>
        <v>#DIV/0!</v>
      </c>
      <c r="AC9" s="54">
        <f t="shared" ref="AC9:AG9" si="13">SUM(AC4:AC8)</f>
        <v>0</v>
      </c>
      <c r="AD9" s="54">
        <f t="shared" si="13"/>
        <v>0</v>
      </c>
      <c r="AE9" s="55" t="e">
        <f>AD9/AC9</f>
        <v>#DIV/0!</v>
      </c>
      <c r="AF9" s="54">
        <f t="shared" si="13"/>
        <v>150</v>
      </c>
      <c r="AG9" s="54">
        <f t="shared" si="13"/>
        <v>104</v>
      </c>
      <c r="AH9" s="59">
        <f t="shared" si="2"/>
        <v>0.693333333333333</v>
      </c>
      <c r="AI9" s="54">
        <f>SUM(AI4:AI8)</f>
        <v>0</v>
      </c>
      <c r="AJ9" s="54">
        <f t="shared" ref="AJ9:AP9" si="14">SUM(AJ4:AJ8)</f>
        <v>0</v>
      </c>
      <c r="AK9" s="55" t="e">
        <f>AJ9/AI9</f>
        <v>#DIV/0!</v>
      </c>
      <c r="AL9" s="54">
        <f t="shared" si="14"/>
        <v>0</v>
      </c>
      <c r="AM9" s="54">
        <f t="shared" si="14"/>
        <v>0</v>
      </c>
      <c r="AN9" s="55" t="e">
        <f>AM9/AL9</f>
        <v>#DIV/0!</v>
      </c>
      <c r="AO9" s="54">
        <f t="shared" si="14"/>
        <v>0</v>
      </c>
      <c r="AP9" s="54">
        <f t="shared" si="14"/>
        <v>0</v>
      </c>
      <c r="AQ9" s="55" t="e">
        <f>AP9/AO9</f>
        <v>#DIV/0!</v>
      </c>
      <c r="AR9" s="54">
        <f t="shared" ref="AR9:AV9" si="15">SUM(AR4:AR8)</f>
        <v>0</v>
      </c>
      <c r="AS9" s="54">
        <f t="shared" si="15"/>
        <v>0</v>
      </c>
      <c r="AT9" s="55" t="e">
        <f>AS9/AR9</f>
        <v>#DIV/0!</v>
      </c>
      <c r="AU9" s="54">
        <f t="shared" si="15"/>
        <v>0</v>
      </c>
      <c r="AV9" s="54">
        <f t="shared" si="15"/>
        <v>0</v>
      </c>
      <c r="AW9" s="55" t="e">
        <f>AV9/AU9</f>
        <v>#DIV/0!</v>
      </c>
      <c r="AX9" s="54">
        <f t="shared" si="3"/>
        <v>1315</v>
      </c>
      <c r="AY9" s="54">
        <f t="shared" si="4"/>
        <v>1006</v>
      </c>
      <c r="AZ9" s="61">
        <f t="shared" si="5"/>
        <v>0.765019011406844</v>
      </c>
    </row>
    <row r="10" spans="1:52">
      <c r="A10" s="8" t="s">
        <v>25</v>
      </c>
      <c r="B10" s="9">
        <v>138</v>
      </c>
      <c r="C10" s="9">
        <v>124</v>
      </c>
      <c r="D10" s="11">
        <f t="shared" si="9"/>
        <v>0.898550724637681</v>
      </c>
      <c r="E10" s="9">
        <v>65</v>
      </c>
      <c r="F10" s="9">
        <v>55</v>
      </c>
      <c r="G10" s="11">
        <f t="shared" si="0"/>
        <v>0.846153846153846</v>
      </c>
      <c r="H10" s="9">
        <v>48</v>
      </c>
      <c r="I10" s="9">
        <v>45</v>
      </c>
      <c r="J10" s="11">
        <f t="shared" si="10"/>
        <v>0.9375</v>
      </c>
      <c r="K10" s="9">
        <v>47</v>
      </c>
      <c r="L10" s="9">
        <v>40</v>
      </c>
      <c r="M10" s="30">
        <f t="shared" si="6"/>
        <v>0.851063829787234</v>
      </c>
      <c r="N10" s="9">
        <v>26</v>
      </c>
      <c r="O10" s="9">
        <v>23</v>
      </c>
      <c r="P10" s="11">
        <f>O10/N10</f>
        <v>0.884615384615385</v>
      </c>
      <c r="Q10" s="9">
        <v>97</v>
      </c>
      <c r="R10" s="9">
        <v>91</v>
      </c>
      <c r="S10" s="11">
        <f t="shared" si="7"/>
        <v>0.938144329896907</v>
      </c>
      <c r="T10" s="9">
        <v>7</v>
      </c>
      <c r="U10" s="9">
        <v>7</v>
      </c>
      <c r="V10" s="30">
        <f>U10/T10</f>
        <v>1</v>
      </c>
      <c r="W10" s="9">
        <v>135</v>
      </c>
      <c r="X10" s="9">
        <v>121</v>
      </c>
      <c r="Y10" s="30">
        <f t="shared" si="1"/>
        <v>0.896296296296296</v>
      </c>
      <c r="Z10" s="9"/>
      <c r="AA10" s="9"/>
      <c r="AB10" s="10"/>
      <c r="AC10" s="9"/>
      <c r="AD10" s="9"/>
      <c r="AE10" s="10"/>
      <c r="AF10" s="9">
        <v>49</v>
      </c>
      <c r="AG10" s="9">
        <v>41</v>
      </c>
      <c r="AH10" s="30">
        <f t="shared" si="2"/>
        <v>0.836734693877551</v>
      </c>
      <c r="AI10" s="9"/>
      <c r="AJ10" s="9"/>
      <c r="AK10" s="10"/>
      <c r="AL10" s="9"/>
      <c r="AM10" s="9"/>
      <c r="AN10" s="10"/>
      <c r="AO10" s="9"/>
      <c r="AP10" s="9"/>
      <c r="AQ10" s="10"/>
      <c r="AR10" s="9"/>
      <c r="AS10" s="9"/>
      <c r="AT10" s="10"/>
      <c r="AU10" s="9"/>
      <c r="AV10" s="9"/>
      <c r="AW10" s="10"/>
      <c r="AX10" s="9">
        <f t="shared" si="3"/>
        <v>612</v>
      </c>
      <c r="AY10" s="9">
        <f t="shared" si="4"/>
        <v>547</v>
      </c>
      <c r="AZ10" s="30">
        <f t="shared" si="5"/>
        <v>0.893790849673203</v>
      </c>
    </row>
    <row r="11" spans="1:52">
      <c r="A11" s="8" t="s">
        <v>26</v>
      </c>
      <c r="B11" s="9"/>
      <c r="C11" s="9"/>
      <c r="D11" s="10"/>
      <c r="E11" s="9">
        <v>58</v>
      </c>
      <c r="F11" s="9">
        <v>53</v>
      </c>
      <c r="G11" s="11">
        <f t="shared" si="0"/>
        <v>0.913793103448276</v>
      </c>
      <c r="H11" s="9"/>
      <c r="I11" s="9"/>
      <c r="J11" s="10"/>
      <c r="K11" s="9">
        <v>26</v>
      </c>
      <c r="L11" s="9">
        <v>24</v>
      </c>
      <c r="M11" s="30">
        <f t="shared" si="6"/>
        <v>0.923076923076923</v>
      </c>
      <c r="N11" s="9"/>
      <c r="O11" s="9"/>
      <c r="P11" s="10"/>
      <c r="Q11" s="9"/>
      <c r="R11" s="9"/>
      <c r="S11" s="10"/>
      <c r="T11" s="9"/>
      <c r="U11" s="9"/>
      <c r="V11" s="10"/>
      <c r="W11" s="9">
        <v>133</v>
      </c>
      <c r="X11" s="9">
        <v>128</v>
      </c>
      <c r="Y11" s="30">
        <f t="shared" si="1"/>
        <v>0.962406015037594</v>
      </c>
      <c r="Z11" s="9"/>
      <c r="AA11" s="9"/>
      <c r="AB11" s="10"/>
      <c r="AC11" s="9"/>
      <c r="AD11" s="9"/>
      <c r="AE11" s="10"/>
      <c r="AF11" s="9">
        <v>11</v>
      </c>
      <c r="AG11" s="9">
        <v>11</v>
      </c>
      <c r="AH11" s="30">
        <f t="shared" si="2"/>
        <v>1</v>
      </c>
      <c r="AI11" s="9"/>
      <c r="AJ11" s="9"/>
      <c r="AK11" s="10"/>
      <c r="AL11" s="9"/>
      <c r="AM11" s="9"/>
      <c r="AN11" s="10"/>
      <c r="AO11" s="9"/>
      <c r="AP11" s="9"/>
      <c r="AQ11" s="10"/>
      <c r="AR11" s="9"/>
      <c r="AS11" s="9"/>
      <c r="AT11" s="10"/>
      <c r="AU11" s="9"/>
      <c r="AV11" s="9"/>
      <c r="AW11" s="10"/>
      <c r="AX11" s="9">
        <f t="shared" si="3"/>
        <v>228</v>
      </c>
      <c r="AY11" s="9">
        <f t="shared" si="4"/>
        <v>216</v>
      </c>
      <c r="AZ11" s="30">
        <f t="shared" si="5"/>
        <v>0.947368421052632</v>
      </c>
    </row>
    <row r="12" spans="1:52">
      <c r="A12" s="8" t="s">
        <v>27</v>
      </c>
      <c r="B12" s="9"/>
      <c r="C12" s="9"/>
      <c r="D12" s="10"/>
      <c r="E12" s="9"/>
      <c r="F12" s="9"/>
      <c r="G12" s="10"/>
      <c r="H12" s="9">
        <v>108</v>
      </c>
      <c r="I12" s="9">
        <v>99</v>
      </c>
      <c r="J12" s="11">
        <f>I12/H12</f>
        <v>0.916666666666667</v>
      </c>
      <c r="K12" s="9">
        <v>12</v>
      </c>
      <c r="L12" s="9">
        <v>11</v>
      </c>
      <c r="M12" s="30">
        <f t="shared" si="6"/>
        <v>0.916666666666667</v>
      </c>
      <c r="N12" s="9">
        <v>11</v>
      </c>
      <c r="O12" s="9">
        <v>11</v>
      </c>
      <c r="P12" s="11">
        <f>O12/N12</f>
        <v>1</v>
      </c>
      <c r="Q12" s="9"/>
      <c r="R12" s="9"/>
      <c r="S12" s="10"/>
      <c r="T12" s="9"/>
      <c r="U12" s="9"/>
      <c r="V12" s="10"/>
      <c r="W12" s="9">
        <v>95</v>
      </c>
      <c r="X12" s="9">
        <v>82</v>
      </c>
      <c r="Y12" s="30">
        <f t="shared" si="1"/>
        <v>0.863157894736842</v>
      </c>
      <c r="Z12" s="9"/>
      <c r="AA12" s="9"/>
      <c r="AB12" s="10"/>
      <c r="AC12" s="9"/>
      <c r="AD12" s="9"/>
      <c r="AE12" s="10"/>
      <c r="AF12" s="9">
        <v>52</v>
      </c>
      <c r="AG12" s="9">
        <v>46</v>
      </c>
      <c r="AH12" s="30">
        <f t="shared" si="2"/>
        <v>0.884615384615385</v>
      </c>
      <c r="AI12" s="9"/>
      <c r="AJ12" s="9"/>
      <c r="AK12" s="10"/>
      <c r="AL12" s="9"/>
      <c r="AM12" s="9"/>
      <c r="AN12" s="10"/>
      <c r="AO12" s="9"/>
      <c r="AP12" s="9"/>
      <c r="AQ12" s="10"/>
      <c r="AR12" s="9"/>
      <c r="AS12" s="9"/>
      <c r="AT12" s="10"/>
      <c r="AU12" s="9"/>
      <c r="AV12" s="9"/>
      <c r="AW12" s="10"/>
      <c r="AX12" s="9">
        <f t="shared" si="3"/>
        <v>278</v>
      </c>
      <c r="AY12" s="9">
        <f t="shared" si="4"/>
        <v>249</v>
      </c>
      <c r="AZ12" s="30">
        <f t="shared" si="5"/>
        <v>0.89568345323741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32"/>
      <c r="AI13" s="9"/>
      <c r="AJ13" s="9"/>
      <c r="AK13" s="10"/>
      <c r="AL13" s="9"/>
      <c r="AM13" s="9"/>
      <c r="AN13" s="10"/>
      <c r="AO13" s="9"/>
      <c r="AP13" s="9"/>
      <c r="AQ13" s="10"/>
      <c r="AR13" s="9"/>
      <c r="AS13" s="9"/>
      <c r="AT13" s="10"/>
      <c r="AU13" s="9"/>
      <c r="AV13" s="9"/>
      <c r="AW13" s="10"/>
      <c r="AX13" s="9">
        <f t="shared" si="3"/>
        <v>0</v>
      </c>
      <c r="AY13" s="9">
        <f t="shared" si="4"/>
        <v>0</v>
      </c>
      <c r="AZ13" s="30" t="e">
        <f t="shared" si="5"/>
        <v>#DIV/0!</v>
      </c>
    </row>
    <row r="14" spans="1:52">
      <c r="A14" s="8" t="s">
        <v>29</v>
      </c>
      <c r="B14" s="9">
        <v>69</v>
      </c>
      <c r="C14" s="9">
        <v>62</v>
      </c>
      <c r="D14" s="11">
        <f t="shared" si="9"/>
        <v>0.898550724637681</v>
      </c>
      <c r="E14" s="9">
        <v>11</v>
      </c>
      <c r="F14" s="9">
        <v>10</v>
      </c>
      <c r="G14" s="11">
        <f>F14/E14</f>
        <v>0.909090909090909</v>
      </c>
      <c r="H14" s="9">
        <v>13</v>
      </c>
      <c r="I14" s="9">
        <v>12</v>
      </c>
      <c r="J14" s="11">
        <f t="shared" si="10"/>
        <v>0.923076923076923</v>
      </c>
      <c r="K14" s="9">
        <v>4</v>
      </c>
      <c r="L14" s="9">
        <v>4</v>
      </c>
      <c r="M14" s="11">
        <f>L14/K14</f>
        <v>1</v>
      </c>
      <c r="N14" s="9"/>
      <c r="O14" s="9"/>
      <c r="P14" s="10"/>
      <c r="Q14" s="9"/>
      <c r="R14" s="9"/>
      <c r="S14" s="10"/>
      <c r="T14" s="9"/>
      <c r="U14" s="9"/>
      <c r="V14" s="10"/>
      <c r="W14" s="9">
        <v>36</v>
      </c>
      <c r="X14" s="9">
        <v>32</v>
      </c>
      <c r="Y14" s="30">
        <f>X14/W14</f>
        <v>0.888888888888889</v>
      </c>
      <c r="Z14" s="9"/>
      <c r="AA14" s="9"/>
      <c r="AB14" s="10"/>
      <c r="AC14" s="9"/>
      <c r="AD14" s="9"/>
      <c r="AE14" s="10"/>
      <c r="AF14" s="9">
        <v>13</v>
      </c>
      <c r="AG14" s="9">
        <v>11</v>
      </c>
      <c r="AH14" s="30">
        <f>AG14/AF14</f>
        <v>0.846153846153846</v>
      </c>
      <c r="AI14" s="9"/>
      <c r="AJ14" s="9"/>
      <c r="AK14" s="10"/>
      <c r="AL14" s="9"/>
      <c r="AM14" s="9"/>
      <c r="AN14" s="10"/>
      <c r="AO14" s="9"/>
      <c r="AP14" s="9"/>
      <c r="AQ14" s="10"/>
      <c r="AR14" s="9"/>
      <c r="AS14" s="9"/>
      <c r="AT14" s="10"/>
      <c r="AU14" s="9"/>
      <c r="AV14" s="9"/>
      <c r="AW14" s="10"/>
      <c r="AX14" s="9">
        <f t="shared" si="3"/>
        <v>146</v>
      </c>
      <c r="AY14" s="9">
        <f t="shared" si="4"/>
        <v>131</v>
      </c>
      <c r="AZ14" s="30">
        <f t="shared" si="5"/>
        <v>0.897260273972603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32"/>
      <c r="AI15" s="9"/>
      <c r="AJ15" s="9"/>
      <c r="AK15" s="10"/>
      <c r="AL15" s="9"/>
      <c r="AM15" s="9"/>
      <c r="AN15" s="10"/>
      <c r="AO15" s="9"/>
      <c r="AP15" s="9"/>
      <c r="AQ15" s="10"/>
      <c r="AR15" s="9"/>
      <c r="AS15" s="9"/>
      <c r="AT15" s="10"/>
      <c r="AU15" s="9"/>
      <c r="AV15" s="9"/>
      <c r="AW15" s="10"/>
      <c r="AX15" s="9">
        <f t="shared" si="3"/>
        <v>0</v>
      </c>
      <c r="AY15" s="9">
        <f t="shared" si="4"/>
        <v>0</v>
      </c>
      <c r="AZ15" s="30" t="e">
        <f t="shared" si="5"/>
        <v>#DIV/0!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32"/>
      <c r="AI16" s="9"/>
      <c r="AJ16" s="9"/>
      <c r="AK16" s="10"/>
      <c r="AL16" s="9"/>
      <c r="AM16" s="9"/>
      <c r="AN16" s="10"/>
      <c r="AO16" s="9"/>
      <c r="AP16" s="9"/>
      <c r="AQ16" s="10"/>
      <c r="AR16" s="9"/>
      <c r="AS16" s="9"/>
      <c r="AT16" s="10"/>
      <c r="AU16" s="9"/>
      <c r="AV16" s="9"/>
      <c r="AW16" s="10"/>
      <c r="AX16" s="9">
        <f t="shared" si="3"/>
        <v>0</v>
      </c>
      <c r="AY16" s="9">
        <f t="shared" si="4"/>
        <v>0</v>
      </c>
      <c r="AZ16" s="30" t="e">
        <f t="shared" si="5"/>
        <v>#DIV/0!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32"/>
      <c r="AI17" s="9"/>
      <c r="AJ17" s="9"/>
      <c r="AK17" s="10"/>
      <c r="AL17" s="9"/>
      <c r="AM17" s="9"/>
      <c r="AN17" s="10"/>
      <c r="AO17" s="9"/>
      <c r="AP17" s="9"/>
      <c r="AQ17" s="10"/>
      <c r="AR17" s="9"/>
      <c r="AS17" s="9"/>
      <c r="AT17" s="10"/>
      <c r="AU17" s="9"/>
      <c r="AV17" s="9"/>
      <c r="AW17" s="10"/>
      <c r="AX17" s="9">
        <f t="shared" si="3"/>
        <v>0</v>
      </c>
      <c r="AY17" s="9">
        <f t="shared" si="4"/>
        <v>0</v>
      </c>
      <c r="AZ17" s="30" t="e">
        <f t="shared" si="5"/>
        <v>#DIV/0!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32"/>
      <c r="AI18" s="9"/>
      <c r="AJ18" s="9"/>
      <c r="AK18" s="10"/>
      <c r="AL18" s="9"/>
      <c r="AM18" s="9"/>
      <c r="AN18" s="10"/>
      <c r="AO18" s="9"/>
      <c r="AP18" s="9"/>
      <c r="AQ18" s="10"/>
      <c r="AR18" s="9"/>
      <c r="AS18" s="9"/>
      <c r="AT18" s="10"/>
      <c r="AU18" s="9"/>
      <c r="AV18" s="9"/>
      <c r="AW18" s="10"/>
      <c r="AX18" s="9">
        <f t="shared" si="3"/>
        <v>0</v>
      </c>
      <c r="AY18" s="9">
        <f t="shared" si="4"/>
        <v>0</v>
      </c>
      <c r="AZ18" s="30" t="e">
        <f t="shared" si="5"/>
        <v>#DIV/0!</v>
      </c>
    </row>
    <row r="19" spans="1:52">
      <c r="A19" s="8" t="s">
        <v>34</v>
      </c>
      <c r="B19" s="9"/>
      <c r="C19" s="9"/>
      <c r="D19" s="10"/>
      <c r="E19" s="9">
        <v>3</v>
      </c>
      <c r="F19" s="9">
        <v>2</v>
      </c>
      <c r="G19" s="11">
        <f>F19/E19</f>
        <v>0.666666666666667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32"/>
      <c r="AI19" s="9"/>
      <c r="AJ19" s="9"/>
      <c r="AK19" s="10"/>
      <c r="AL19" s="9"/>
      <c r="AM19" s="9"/>
      <c r="AN19" s="10"/>
      <c r="AO19" s="9"/>
      <c r="AP19" s="9"/>
      <c r="AQ19" s="10"/>
      <c r="AR19" s="9"/>
      <c r="AS19" s="9"/>
      <c r="AT19" s="10"/>
      <c r="AU19" s="9"/>
      <c r="AV19" s="9"/>
      <c r="AW19" s="10"/>
      <c r="AX19" s="9">
        <f t="shared" si="3"/>
        <v>3</v>
      </c>
      <c r="AY19" s="9">
        <f t="shared" si="4"/>
        <v>2</v>
      </c>
      <c r="AZ19" s="30">
        <f t="shared" si="5"/>
        <v>0.666666666666667</v>
      </c>
    </row>
    <row r="20" spans="1:52">
      <c r="A20" s="8" t="s">
        <v>35</v>
      </c>
      <c r="B20" s="9"/>
      <c r="C20" s="9"/>
      <c r="D20" s="10"/>
      <c r="E20" s="9"/>
      <c r="F20" s="9"/>
      <c r="G20" s="10"/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32"/>
      <c r="AI20" s="9"/>
      <c r="AJ20" s="9"/>
      <c r="AK20" s="10"/>
      <c r="AL20" s="9"/>
      <c r="AM20" s="9"/>
      <c r="AN20" s="10"/>
      <c r="AO20" s="9"/>
      <c r="AP20" s="9"/>
      <c r="AQ20" s="10"/>
      <c r="AR20" s="9"/>
      <c r="AS20" s="9"/>
      <c r="AT20" s="10"/>
      <c r="AU20" s="9"/>
      <c r="AV20" s="9"/>
      <c r="AW20" s="10"/>
      <c r="AX20" s="9">
        <f t="shared" si="3"/>
        <v>0</v>
      </c>
      <c r="AY20" s="9">
        <f t="shared" si="4"/>
        <v>0</v>
      </c>
      <c r="AZ20" s="30" t="e">
        <f t="shared" si="5"/>
        <v>#DIV/0!</v>
      </c>
    </row>
    <row r="21" spans="1:52">
      <c r="A21" s="8" t="s">
        <v>36</v>
      </c>
      <c r="B21" s="9"/>
      <c r="C21" s="9"/>
      <c r="D21" s="10"/>
      <c r="E21" s="9"/>
      <c r="F21" s="9"/>
      <c r="G21" s="10"/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32"/>
      <c r="AI21" s="9"/>
      <c r="AJ21" s="9"/>
      <c r="AK21" s="10"/>
      <c r="AL21" s="9"/>
      <c r="AM21" s="9"/>
      <c r="AN21" s="10"/>
      <c r="AO21" s="9"/>
      <c r="AP21" s="9"/>
      <c r="AQ21" s="10"/>
      <c r="AR21" s="9"/>
      <c r="AS21" s="9"/>
      <c r="AT21" s="10"/>
      <c r="AU21" s="9"/>
      <c r="AV21" s="9"/>
      <c r="AW21" s="10"/>
      <c r="AX21" s="9">
        <f t="shared" si="3"/>
        <v>0</v>
      </c>
      <c r="AY21" s="9">
        <f t="shared" si="4"/>
        <v>0</v>
      </c>
      <c r="AZ21" s="30" t="e">
        <f t="shared" si="5"/>
        <v>#DIV/0!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32"/>
      <c r="AI22" s="9"/>
      <c r="AJ22" s="9"/>
      <c r="AK22" s="10"/>
      <c r="AL22" s="9"/>
      <c r="AM22" s="9"/>
      <c r="AN22" s="10"/>
      <c r="AO22" s="9"/>
      <c r="AP22" s="9"/>
      <c r="AQ22" s="10"/>
      <c r="AR22" s="9"/>
      <c r="AS22" s="9"/>
      <c r="AT22" s="10"/>
      <c r="AU22" s="9"/>
      <c r="AV22" s="9"/>
      <c r="AW22" s="10"/>
      <c r="AX22" s="9">
        <f t="shared" si="3"/>
        <v>0</v>
      </c>
      <c r="AY22" s="9">
        <f t="shared" si="4"/>
        <v>0</v>
      </c>
      <c r="AZ22" s="30" t="e">
        <f t="shared" si="5"/>
        <v>#DIV/0!</v>
      </c>
    </row>
    <row r="23" spans="1:52">
      <c r="A23" s="53" t="s">
        <v>38</v>
      </c>
      <c r="B23" s="54">
        <f t="shared" ref="B23:F23" si="16">SUM(B10:B22)</f>
        <v>207</v>
      </c>
      <c r="C23" s="54">
        <f t="shared" si="16"/>
        <v>186</v>
      </c>
      <c r="D23" s="55">
        <f>C23/B23</f>
        <v>0.898550724637681</v>
      </c>
      <c r="E23" s="54">
        <f t="shared" si="16"/>
        <v>137</v>
      </c>
      <c r="F23" s="54">
        <f t="shared" si="16"/>
        <v>120</v>
      </c>
      <c r="G23" s="55">
        <f>F23/E23</f>
        <v>0.875912408759124</v>
      </c>
      <c r="H23" s="54">
        <f>SUM(H10:H22)</f>
        <v>169</v>
      </c>
      <c r="I23" s="54">
        <f>SUM(I10:I22)</f>
        <v>156</v>
      </c>
      <c r="J23" s="55">
        <f t="shared" ref="J23:J27" si="17">I23/H23</f>
        <v>0.923076923076923</v>
      </c>
      <c r="K23" s="54">
        <f>SUM(K10:K22)</f>
        <v>89</v>
      </c>
      <c r="L23" s="54">
        <f>SUM(L10:L22)</f>
        <v>79</v>
      </c>
      <c r="M23" s="55">
        <f>L23/K23</f>
        <v>0.887640449438202</v>
      </c>
      <c r="N23" s="54">
        <f>SUM(N10:N22)</f>
        <v>37</v>
      </c>
      <c r="O23" s="54">
        <f t="shared" ref="O23:U23" si="18">SUM(O10:O22)</f>
        <v>34</v>
      </c>
      <c r="P23" s="55">
        <f t="shared" ref="P23:P27" si="19">O23/N23</f>
        <v>0.918918918918919</v>
      </c>
      <c r="Q23" s="54">
        <f t="shared" si="18"/>
        <v>97</v>
      </c>
      <c r="R23" s="54">
        <f t="shared" si="18"/>
        <v>91</v>
      </c>
      <c r="S23" s="55">
        <f>R23/Q23</f>
        <v>0.938144329896907</v>
      </c>
      <c r="T23" s="54">
        <f t="shared" si="18"/>
        <v>7</v>
      </c>
      <c r="U23" s="54">
        <f t="shared" si="18"/>
        <v>7</v>
      </c>
      <c r="V23" s="55">
        <f>U23/T23</f>
        <v>1</v>
      </c>
      <c r="W23" s="54">
        <f t="shared" ref="W23:AA23" si="20">SUM(W10:W22)</f>
        <v>399</v>
      </c>
      <c r="X23" s="54">
        <f t="shared" si="20"/>
        <v>363</v>
      </c>
      <c r="Y23" s="55">
        <f>X23/W23</f>
        <v>0.909774436090226</v>
      </c>
      <c r="Z23" s="54">
        <f t="shared" si="20"/>
        <v>0</v>
      </c>
      <c r="AA23" s="54">
        <f t="shared" si="20"/>
        <v>0</v>
      </c>
      <c r="AB23" s="55" t="e">
        <f t="shared" ref="AB23:AB31" si="21">AA23/Z23</f>
        <v>#DIV/0!</v>
      </c>
      <c r="AC23" s="54">
        <f t="shared" ref="AC23:AG23" si="22">SUM(AC10:AC22)</f>
        <v>0</v>
      </c>
      <c r="AD23" s="54">
        <f t="shared" si="22"/>
        <v>0</v>
      </c>
      <c r="AE23" s="55" t="e">
        <f t="shared" ref="AE23:AE27" si="23">AD23/AC23</f>
        <v>#DIV/0!</v>
      </c>
      <c r="AF23" s="54">
        <f t="shared" si="22"/>
        <v>125</v>
      </c>
      <c r="AG23" s="54">
        <f t="shared" si="22"/>
        <v>109</v>
      </c>
      <c r="AH23" s="59">
        <f t="shared" ref="AH23:AH25" si="24">AG23/AF23</f>
        <v>0.872</v>
      </c>
      <c r="AI23" s="54">
        <f>SUM(AI10:AI22)</f>
        <v>0</v>
      </c>
      <c r="AJ23" s="54">
        <f t="shared" ref="AJ23:AP23" si="25">SUM(AJ10:AJ22)</f>
        <v>0</v>
      </c>
      <c r="AK23" s="55" t="e">
        <f>AJ23/AI23</f>
        <v>#DIV/0!</v>
      </c>
      <c r="AL23" s="54">
        <f t="shared" si="25"/>
        <v>0</v>
      </c>
      <c r="AM23" s="54">
        <f t="shared" si="25"/>
        <v>0</v>
      </c>
      <c r="AN23" s="55" t="e">
        <f>AM23/AL23</f>
        <v>#DIV/0!</v>
      </c>
      <c r="AO23" s="54">
        <f t="shared" si="25"/>
        <v>0</v>
      </c>
      <c r="AP23" s="54">
        <f t="shared" si="25"/>
        <v>0</v>
      </c>
      <c r="AQ23" s="55" t="e">
        <f>AP23/AO23</f>
        <v>#DIV/0!</v>
      </c>
      <c r="AR23" s="54">
        <f t="shared" ref="AR23:AV23" si="26">SUM(AR10:AR22)</f>
        <v>0</v>
      </c>
      <c r="AS23" s="54">
        <f t="shared" si="26"/>
        <v>0</v>
      </c>
      <c r="AT23" s="55" t="e">
        <f>AS23/AR23</f>
        <v>#DIV/0!</v>
      </c>
      <c r="AU23" s="54">
        <f t="shared" si="26"/>
        <v>0</v>
      </c>
      <c r="AV23" s="54">
        <f t="shared" si="26"/>
        <v>0</v>
      </c>
      <c r="AW23" s="55" t="e">
        <f>AV23/AU23</f>
        <v>#DIV/0!</v>
      </c>
      <c r="AX23" s="54">
        <f t="shared" si="3"/>
        <v>1267</v>
      </c>
      <c r="AY23" s="54">
        <f t="shared" si="4"/>
        <v>1145</v>
      </c>
      <c r="AZ23" s="61">
        <f t="shared" si="5"/>
        <v>0.90370955011839</v>
      </c>
    </row>
    <row r="24" s="1" customFormat="1" spans="1:52">
      <c r="A24" s="15" t="s">
        <v>39</v>
      </c>
      <c r="B24" s="16">
        <f t="shared" ref="B24:F24" si="27">B9+B23</f>
        <v>268</v>
      </c>
      <c r="C24" s="16">
        <f t="shared" si="27"/>
        <v>230</v>
      </c>
      <c r="D24" s="17">
        <f>C24/B24</f>
        <v>0.858208955223881</v>
      </c>
      <c r="E24" s="16">
        <f t="shared" si="27"/>
        <v>347</v>
      </c>
      <c r="F24" s="16">
        <f t="shared" si="27"/>
        <v>292</v>
      </c>
      <c r="G24" s="17">
        <f>F24/E24</f>
        <v>0.84149855907781</v>
      </c>
      <c r="H24" s="16">
        <f>H9+H23</f>
        <v>337</v>
      </c>
      <c r="I24" s="16">
        <f>I9+I23</f>
        <v>300</v>
      </c>
      <c r="J24" s="17">
        <f t="shared" si="17"/>
        <v>0.890207715133531</v>
      </c>
      <c r="K24" s="16">
        <f>K9+K23</f>
        <v>333</v>
      </c>
      <c r="L24" s="16">
        <f>L9+L23</f>
        <v>259</v>
      </c>
      <c r="M24" s="17">
        <f>L24/K24</f>
        <v>0.777777777777778</v>
      </c>
      <c r="N24" s="16">
        <f>N9+N23</f>
        <v>54</v>
      </c>
      <c r="O24" s="16">
        <f t="shared" ref="O24:U24" si="28">O9+O23</f>
        <v>44</v>
      </c>
      <c r="P24" s="17">
        <f t="shared" si="19"/>
        <v>0.814814814814815</v>
      </c>
      <c r="Q24" s="16">
        <f t="shared" si="28"/>
        <v>136</v>
      </c>
      <c r="R24" s="16">
        <f t="shared" si="28"/>
        <v>107</v>
      </c>
      <c r="S24" s="17">
        <f>R24/Q24</f>
        <v>0.786764705882353</v>
      </c>
      <c r="T24" s="16">
        <f t="shared" si="28"/>
        <v>9</v>
      </c>
      <c r="U24" s="16">
        <f t="shared" si="28"/>
        <v>8</v>
      </c>
      <c r="V24" s="17">
        <f>U24/T24</f>
        <v>0.888888888888889</v>
      </c>
      <c r="W24" s="16">
        <f t="shared" ref="W24:AA24" si="29">W9+W23</f>
        <v>823</v>
      </c>
      <c r="X24" s="16">
        <f t="shared" si="29"/>
        <v>698</v>
      </c>
      <c r="Y24" s="17">
        <f>X24/W24</f>
        <v>0.848116646415553</v>
      </c>
      <c r="Z24" s="16">
        <f t="shared" si="29"/>
        <v>0</v>
      </c>
      <c r="AA24" s="16">
        <f t="shared" si="29"/>
        <v>0</v>
      </c>
      <c r="AB24" s="17" t="e">
        <f t="shared" si="21"/>
        <v>#DIV/0!</v>
      </c>
      <c r="AC24" s="16">
        <f t="shared" ref="AC24:AG24" si="30">AC9+AC23</f>
        <v>0</v>
      </c>
      <c r="AD24" s="16">
        <f t="shared" si="30"/>
        <v>0</v>
      </c>
      <c r="AE24" s="17" t="e">
        <f t="shared" si="23"/>
        <v>#DIV/0!</v>
      </c>
      <c r="AF24" s="16">
        <f t="shared" si="30"/>
        <v>275</v>
      </c>
      <c r="AG24" s="16">
        <f t="shared" si="30"/>
        <v>213</v>
      </c>
      <c r="AH24" s="34">
        <f t="shared" si="24"/>
        <v>0.774545454545455</v>
      </c>
      <c r="AI24" s="16">
        <f>AI9+AI23</f>
        <v>0</v>
      </c>
      <c r="AJ24" s="16">
        <f t="shared" ref="AJ24:AP24" si="31">AJ9+AJ23</f>
        <v>0</v>
      </c>
      <c r="AK24" s="17" t="e">
        <f>AJ24/AI24</f>
        <v>#DIV/0!</v>
      </c>
      <c r="AL24" s="16">
        <f t="shared" si="31"/>
        <v>0</v>
      </c>
      <c r="AM24" s="16">
        <f t="shared" si="31"/>
        <v>0</v>
      </c>
      <c r="AN24" s="17" t="e">
        <f>AM24/AL24</f>
        <v>#DIV/0!</v>
      </c>
      <c r="AO24" s="16">
        <f t="shared" si="31"/>
        <v>0</v>
      </c>
      <c r="AP24" s="16">
        <f t="shared" si="31"/>
        <v>0</v>
      </c>
      <c r="AQ24" s="17" t="e">
        <f>AP24/AO24</f>
        <v>#DIV/0!</v>
      </c>
      <c r="AR24" s="16">
        <f t="shared" ref="AR24:AV24" si="32">AR9+AR23</f>
        <v>0</v>
      </c>
      <c r="AS24" s="16">
        <f t="shared" si="32"/>
        <v>0</v>
      </c>
      <c r="AT24" s="17" t="e">
        <f>AS24/AR24</f>
        <v>#DIV/0!</v>
      </c>
      <c r="AU24" s="16">
        <f t="shared" si="32"/>
        <v>0</v>
      </c>
      <c r="AV24" s="16">
        <f t="shared" si="32"/>
        <v>0</v>
      </c>
      <c r="AW24" s="17" t="e">
        <f>AV24/AU24</f>
        <v>#DIV/0!</v>
      </c>
      <c r="AX24" s="16">
        <f t="shared" si="3"/>
        <v>2582</v>
      </c>
      <c r="AY24" s="16">
        <f t="shared" si="4"/>
        <v>2151</v>
      </c>
      <c r="AZ24" s="47">
        <f t="shared" si="5"/>
        <v>0.833075135553834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>
        <v>2</v>
      </c>
      <c r="I25" s="9">
        <v>1</v>
      </c>
      <c r="J25" s="11">
        <f t="shared" si="17"/>
        <v>0.5</v>
      </c>
      <c r="K25" s="9"/>
      <c r="L25" s="9"/>
      <c r="M25" s="10"/>
      <c r="N25" s="9"/>
      <c r="O25" s="9"/>
      <c r="P25" s="10"/>
      <c r="Q25" s="9"/>
      <c r="R25" s="9"/>
      <c r="S25" s="10"/>
      <c r="T25" s="9"/>
      <c r="U25" s="9"/>
      <c r="V25" s="10"/>
      <c r="W25" s="9"/>
      <c r="X25" s="9"/>
      <c r="Y25" s="10"/>
      <c r="Z25" s="9">
        <v>1</v>
      </c>
      <c r="AA25" s="9">
        <v>1</v>
      </c>
      <c r="AB25" s="30">
        <f t="shared" si="21"/>
        <v>1</v>
      </c>
      <c r="AC25" s="9"/>
      <c r="AD25" s="9"/>
      <c r="AE25" s="10"/>
      <c r="AF25" s="9">
        <v>1</v>
      </c>
      <c r="AG25" s="9">
        <v>0</v>
      </c>
      <c r="AH25" s="30">
        <f t="shared" si="24"/>
        <v>0</v>
      </c>
      <c r="AI25" s="9"/>
      <c r="AJ25" s="9"/>
      <c r="AK25" s="10"/>
      <c r="AL25" s="9"/>
      <c r="AM25" s="9"/>
      <c r="AN25" s="10"/>
      <c r="AO25" s="9"/>
      <c r="AP25" s="9"/>
      <c r="AQ25" s="10"/>
      <c r="AR25" s="9"/>
      <c r="AS25" s="9"/>
      <c r="AT25" s="10"/>
      <c r="AU25" s="9"/>
      <c r="AV25" s="9"/>
      <c r="AW25" s="10"/>
      <c r="AX25" s="9">
        <f t="shared" si="3"/>
        <v>4</v>
      </c>
      <c r="AY25" s="9">
        <f t="shared" si="4"/>
        <v>2</v>
      </c>
      <c r="AZ25" s="30">
        <f t="shared" si="5"/>
        <v>0.5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/>
      <c r="I26" s="9"/>
      <c r="J26" s="10"/>
      <c r="K26" s="9"/>
      <c r="L26" s="9"/>
      <c r="M26" s="10"/>
      <c r="N26" s="9"/>
      <c r="O26" s="9"/>
      <c r="P26" s="10"/>
      <c r="Q26" s="9"/>
      <c r="R26" s="9"/>
      <c r="S26" s="10"/>
      <c r="T26" s="9"/>
      <c r="U26" s="9"/>
      <c r="V26" s="10"/>
      <c r="W26" s="9"/>
      <c r="X26" s="9"/>
      <c r="Y26" s="10"/>
      <c r="Z26" s="9">
        <v>1</v>
      </c>
      <c r="AA26" s="9">
        <v>1</v>
      </c>
      <c r="AB26" s="30">
        <f t="shared" si="21"/>
        <v>1</v>
      </c>
      <c r="AC26" s="9"/>
      <c r="AD26" s="9"/>
      <c r="AE26" s="10"/>
      <c r="AF26" s="9"/>
      <c r="AG26" s="9"/>
      <c r="AH26" s="32"/>
      <c r="AI26" s="9"/>
      <c r="AJ26" s="9"/>
      <c r="AK26" s="10"/>
      <c r="AL26" s="9"/>
      <c r="AM26" s="9"/>
      <c r="AN26" s="10"/>
      <c r="AO26" s="9"/>
      <c r="AP26" s="9"/>
      <c r="AQ26" s="10"/>
      <c r="AR26" s="9"/>
      <c r="AS26" s="9"/>
      <c r="AT26" s="10"/>
      <c r="AU26" s="9"/>
      <c r="AV26" s="9"/>
      <c r="AW26" s="10"/>
      <c r="AX26" s="9">
        <f t="shared" si="3"/>
        <v>1</v>
      </c>
      <c r="AY26" s="9">
        <f t="shared" si="4"/>
        <v>1</v>
      </c>
      <c r="AZ26" s="30">
        <f t="shared" si="5"/>
        <v>1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v>5</v>
      </c>
      <c r="I27" s="9">
        <v>4</v>
      </c>
      <c r="J27" s="11">
        <f t="shared" si="17"/>
        <v>0.8</v>
      </c>
      <c r="K27" s="9"/>
      <c r="L27" s="9"/>
      <c r="M27" s="10"/>
      <c r="N27" s="9">
        <v>2</v>
      </c>
      <c r="O27" s="9">
        <v>1</v>
      </c>
      <c r="P27" s="11">
        <f t="shared" si="19"/>
        <v>0.5</v>
      </c>
      <c r="Q27" s="9"/>
      <c r="R27" s="9"/>
      <c r="S27" s="10"/>
      <c r="T27" s="9"/>
      <c r="U27" s="9"/>
      <c r="V27" s="10"/>
      <c r="W27" s="9"/>
      <c r="X27" s="9"/>
      <c r="Y27" s="10"/>
      <c r="Z27" s="9">
        <v>2</v>
      </c>
      <c r="AA27" s="9">
        <v>1</v>
      </c>
      <c r="AB27" s="30">
        <f t="shared" si="21"/>
        <v>0.5</v>
      </c>
      <c r="AC27" s="9">
        <v>2</v>
      </c>
      <c r="AD27" s="9">
        <v>2</v>
      </c>
      <c r="AE27" s="30">
        <f t="shared" si="23"/>
        <v>1</v>
      </c>
      <c r="AF27" s="9">
        <v>1</v>
      </c>
      <c r="AG27" s="9">
        <v>0</v>
      </c>
      <c r="AH27" s="30">
        <f t="shared" ref="AH27:AH31" si="33">AG27/AF27</f>
        <v>0</v>
      </c>
      <c r="AI27" s="9"/>
      <c r="AJ27" s="9"/>
      <c r="AK27" s="10"/>
      <c r="AL27" s="9"/>
      <c r="AM27" s="9"/>
      <c r="AN27" s="10"/>
      <c r="AO27" s="9"/>
      <c r="AP27" s="9"/>
      <c r="AQ27" s="10"/>
      <c r="AR27" s="9"/>
      <c r="AS27" s="9"/>
      <c r="AT27" s="10"/>
      <c r="AU27" s="9"/>
      <c r="AV27" s="9"/>
      <c r="AW27" s="10"/>
      <c r="AX27" s="9">
        <f t="shared" si="3"/>
        <v>12</v>
      </c>
      <c r="AY27" s="9">
        <f t="shared" si="4"/>
        <v>8</v>
      </c>
      <c r="AZ27" s="30">
        <f t="shared" si="5"/>
        <v>0.666666666666667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>
        <v>3</v>
      </c>
      <c r="AA28" s="9">
        <v>3</v>
      </c>
      <c r="AB28" s="30">
        <f t="shared" si="21"/>
        <v>1</v>
      </c>
      <c r="AC28" s="9"/>
      <c r="AD28" s="9"/>
      <c r="AE28" s="10"/>
      <c r="AF28" s="9"/>
      <c r="AG28" s="9"/>
      <c r="AH28" s="32"/>
      <c r="AI28" s="9"/>
      <c r="AJ28" s="9"/>
      <c r="AK28" s="10"/>
      <c r="AL28" s="9"/>
      <c r="AM28" s="9"/>
      <c r="AN28" s="10"/>
      <c r="AO28" s="9"/>
      <c r="AP28" s="9"/>
      <c r="AQ28" s="10"/>
      <c r="AR28" s="9"/>
      <c r="AS28" s="9"/>
      <c r="AT28" s="10"/>
      <c r="AU28" s="9"/>
      <c r="AV28" s="9"/>
      <c r="AW28" s="10"/>
      <c r="AX28" s="9">
        <f t="shared" si="3"/>
        <v>3</v>
      </c>
      <c r="AY28" s="9">
        <f t="shared" si="4"/>
        <v>3</v>
      </c>
      <c r="AZ28" s="30">
        <f t="shared" si="5"/>
        <v>1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>
        <v>1</v>
      </c>
      <c r="AA29" s="9">
        <v>0</v>
      </c>
      <c r="AB29" s="30">
        <f t="shared" si="21"/>
        <v>0</v>
      </c>
      <c r="AC29" s="9"/>
      <c r="AD29" s="9"/>
      <c r="AE29" s="10"/>
      <c r="AF29" s="9"/>
      <c r="AG29" s="9"/>
      <c r="AH29" s="32"/>
      <c r="AI29" s="9"/>
      <c r="AJ29" s="9"/>
      <c r="AK29" s="10"/>
      <c r="AL29" s="9"/>
      <c r="AM29" s="9"/>
      <c r="AN29" s="10"/>
      <c r="AO29" s="9"/>
      <c r="AP29" s="9"/>
      <c r="AQ29" s="10"/>
      <c r="AR29" s="9"/>
      <c r="AS29" s="9"/>
      <c r="AT29" s="10"/>
      <c r="AU29" s="9"/>
      <c r="AV29" s="9"/>
      <c r="AW29" s="10"/>
      <c r="AX29" s="9">
        <f t="shared" si="3"/>
        <v>1</v>
      </c>
      <c r="AY29" s="9">
        <f t="shared" si="4"/>
        <v>0</v>
      </c>
      <c r="AZ29" s="30">
        <f t="shared" si="5"/>
        <v>0</v>
      </c>
    </row>
    <row r="30" spans="1:52">
      <c r="A30" s="53" t="s">
        <v>45</v>
      </c>
      <c r="B30" s="54">
        <f t="shared" ref="B30:F30" si="34">SUM(B25:B29)</f>
        <v>0</v>
      </c>
      <c r="C30" s="54">
        <f t="shared" si="34"/>
        <v>0</v>
      </c>
      <c r="D30" s="55" t="e">
        <f>C30/B30</f>
        <v>#DIV/0!</v>
      </c>
      <c r="E30" s="54">
        <f t="shared" si="34"/>
        <v>0</v>
      </c>
      <c r="F30" s="54">
        <f t="shared" si="34"/>
        <v>0</v>
      </c>
      <c r="G30" s="55" t="e">
        <f>F30/E30</f>
        <v>#DIV/0!</v>
      </c>
      <c r="H30" s="54">
        <f>SUM(H25:H29)</f>
        <v>7</v>
      </c>
      <c r="I30" s="54">
        <f>SUM(I25:I29)</f>
        <v>5</v>
      </c>
      <c r="J30" s="55">
        <f t="shared" ref="J30:J33" si="35">I30/H30</f>
        <v>0.714285714285714</v>
      </c>
      <c r="K30" s="54">
        <f>SUM(K25:K29)</f>
        <v>0</v>
      </c>
      <c r="L30" s="54">
        <f>SUM(L25:L29)</f>
        <v>0</v>
      </c>
      <c r="M30" s="55" t="e">
        <f>L30/K30</f>
        <v>#DIV/0!</v>
      </c>
      <c r="N30" s="54">
        <f>SUM(N25:N29)</f>
        <v>2</v>
      </c>
      <c r="O30" s="54">
        <f t="shared" ref="O30:U30" si="36">SUM(O25:O29)</f>
        <v>1</v>
      </c>
      <c r="P30" s="55">
        <f>O30/N30</f>
        <v>0.5</v>
      </c>
      <c r="Q30" s="54">
        <f t="shared" si="36"/>
        <v>0</v>
      </c>
      <c r="R30" s="54">
        <f t="shared" si="36"/>
        <v>0</v>
      </c>
      <c r="S30" s="55" t="e">
        <f>R30/Q30</f>
        <v>#DIV/0!</v>
      </c>
      <c r="T30" s="54">
        <f t="shared" si="36"/>
        <v>0</v>
      </c>
      <c r="U30" s="54">
        <f t="shared" si="36"/>
        <v>0</v>
      </c>
      <c r="V30" s="55" t="e">
        <f>U30/T30</f>
        <v>#DIV/0!</v>
      </c>
      <c r="W30" s="54">
        <f t="shared" ref="W30:AA30" si="37">SUM(W25:W29)</f>
        <v>0</v>
      </c>
      <c r="X30" s="54">
        <f t="shared" si="37"/>
        <v>0</v>
      </c>
      <c r="Y30" s="55" t="e">
        <f>X30/W30</f>
        <v>#DIV/0!</v>
      </c>
      <c r="Z30" s="54">
        <f t="shared" si="37"/>
        <v>8</v>
      </c>
      <c r="AA30" s="54">
        <f t="shared" si="37"/>
        <v>6</v>
      </c>
      <c r="AB30" s="55">
        <f t="shared" si="21"/>
        <v>0.75</v>
      </c>
      <c r="AC30" s="54">
        <f t="shared" ref="AC30:AG30" si="38">SUM(AC25:AC29)</f>
        <v>2</v>
      </c>
      <c r="AD30" s="54">
        <f t="shared" si="38"/>
        <v>2</v>
      </c>
      <c r="AE30" s="55">
        <f>AD30/AC30</f>
        <v>1</v>
      </c>
      <c r="AF30" s="54">
        <f t="shared" si="38"/>
        <v>2</v>
      </c>
      <c r="AG30" s="54">
        <f t="shared" si="38"/>
        <v>0</v>
      </c>
      <c r="AH30" s="59">
        <f t="shared" si="33"/>
        <v>0</v>
      </c>
      <c r="AI30" s="54">
        <f>SUM(AI25:AI29)</f>
        <v>0</v>
      </c>
      <c r="AJ30" s="54">
        <f t="shared" ref="AJ30:AP30" si="39">SUM(AJ25:AJ29)</f>
        <v>0</v>
      </c>
      <c r="AK30" s="55" t="e">
        <f>AJ30/AI30</f>
        <v>#DIV/0!</v>
      </c>
      <c r="AL30" s="54">
        <f t="shared" si="39"/>
        <v>0</v>
      </c>
      <c r="AM30" s="54">
        <f t="shared" si="39"/>
        <v>0</v>
      </c>
      <c r="AN30" s="55" t="e">
        <f>AM30/AL30</f>
        <v>#DIV/0!</v>
      </c>
      <c r="AO30" s="54">
        <f t="shared" si="39"/>
        <v>0</v>
      </c>
      <c r="AP30" s="54">
        <f t="shared" si="39"/>
        <v>0</v>
      </c>
      <c r="AQ30" s="55" t="e">
        <f>AP30/AO30</f>
        <v>#DIV/0!</v>
      </c>
      <c r="AR30" s="54">
        <f t="shared" ref="AR30:AV30" si="40">SUM(AR25:AR29)</f>
        <v>0</v>
      </c>
      <c r="AS30" s="54">
        <f t="shared" si="40"/>
        <v>0</v>
      </c>
      <c r="AT30" s="55" t="e">
        <f>AS30/AR30</f>
        <v>#DIV/0!</v>
      </c>
      <c r="AU30" s="54">
        <f t="shared" si="40"/>
        <v>0</v>
      </c>
      <c r="AV30" s="54">
        <f t="shared" si="40"/>
        <v>0</v>
      </c>
      <c r="AW30" s="55" t="e">
        <f>AV30/AU30</f>
        <v>#DIV/0!</v>
      </c>
      <c r="AX30" s="54">
        <f t="shared" si="3"/>
        <v>21</v>
      </c>
      <c r="AY30" s="54">
        <f t="shared" si="4"/>
        <v>14</v>
      </c>
      <c r="AZ30" s="61">
        <f t="shared" si="5"/>
        <v>0.666666666666667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>
        <v>1</v>
      </c>
      <c r="I31" s="9">
        <v>1</v>
      </c>
      <c r="J31" s="11">
        <f t="shared" si="35"/>
        <v>1</v>
      </c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>
        <v>2</v>
      </c>
      <c r="AA31" s="9">
        <v>2</v>
      </c>
      <c r="AB31" s="30">
        <f t="shared" si="21"/>
        <v>1</v>
      </c>
      <c r="AC31" s="9"/>
      <c r="AD31" s="9"/>
      <c r="AE31" s="10"/>
      <c r="AF31" s="9">
        <v>12</v>
      </c>
      <c r="AG31" s="9">
        <v>9</v>
      </c>
      <c r="AH31" s="30">
        <f t="shared" si="33"/>
        <v>0.75</v>
      </c>
      <c r="AI31" s="9"/>
      <c r="AJ31" s="9"/>
      <c r="AK31" s="10"/>
      <c r="AL31" s="9"/>
      <c r="AM31" s="9"/>
      <c r="AN31" s="10"/>
      <c r="AO31" s="9"/>
      <c r="AP31" s="9"/>
      <c r="AQ31" s="10"/>
      <c r="AR31" s="9"/>
      <c r="AS31" s="9"/>
      <c r="AT31" s="10"/>
      <c r="AU31" s="9"/>
      <c r="AV31" s="9"/>
      <c r="AW31" s="10"/>
      <c r="AX31" s="9">
        <f t="shared" si="3"/>
        <v>15</v>
      </c>
      <c r="AY31" s="9">
        <f t="shared" si="4"/>
        <v>12</v>
      </c>
      <c r="AZ31" s="30">
        <f t="shared" si="5"/>
        <v>0.8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>
        <v>1</v>
      </c>
      <c r="I32" s="9">
        <v>1</v>
      </c>
      <c r="J32" s="11">
        <f t="shared" si="35"/>
        <v>1</v>
      </c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/>
      <c r="AD32" s="9"/>
      <c r="AE32" s="10"/>
      <c r="AF32" s="9"/>
      <c r="AG32" s="9"/>
      <c r="AH32" s="32"/>
      <c r="AI32" s="9"/>
      <c r="AJ32" s="9"/>
      <c r="AK32" s="10"/>
      <c r="AL32" s="9"/>
      <c r="AM32" s="9"/>
      <c r="AN32" s="10"/>
      <c r="AO32" s="9"/>
      <c r="AP32" s="9"/>
      <c r="AQ32" s="10"/>
      <c r="AR32" s="9"/>
      <c r="AS32" s="9"/>
      <c r="AT32" s="10"/>
      <c r="AU32" s="9"/>
      <c r="AV32" s="9"/>
      <c r="AW32" s="10"/>
      <c r="AX32" s="9">
        <f t="shared" si="3"/>
        <v>1</v>
      </c>
      <c r="AY32" s="9">
        <f t="shared" si="4"/>
        <v>1</v>
      </c>
      <c r="AZ32" s="30">
        <f t="shared" si="5"/>
        <v>1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v>4</v>
      </c>
      <c r="I33" s="9">
        <v>3</v>
      </c>
      <c r="J33" s="11">
        <f t="shared" si="35"/>
        <v>0.75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>
        <v>2</v>
      </c>
      <c r="AA33" s="9">
        <v>1</v>
      </c>
      <c r="AB33" s="30">
        <f t="shared" ref="AB33:AB37" si="41">AA33/Z33</f>
        <v>0.5</v>
      </c>
      <c r="AC33" s="9">
        <v>2</v>
      </c>
      <c r="AD33" s="9">
        <v>1</v>
      </c>
      <c r="AE33" s="30">
        <f t="shared" ref="AE33:AE37" si="42">AD33/AC33</f>
        <v>0.5</v>
      </c>
      <c r="AF33" s="9"/>
      <c r="AG33" s="9"/>
      <c r="AH33" s="32"/>
      <c r="AI33" s="9"/>
      <c r="AJ33" s="9"/>
      <c r="AK33" s="10"/>
      <c r="AL33" s="9"/>
      <c r="AM33" s="9"/>
      <c r="AN33" s="10"/>
      <c r="AO33" s="9"/>
      <c r="AP33" s="9"/>
      <c r="AQ33" s="10"/>
      <c r="AR33" s="9"/>
      <c r="AS33" s="9"/>
      <c r="AT33" s="10"/>
      <c r="AU33" s="9"/>
      <c r="AV33" s="9"/>
      <c r="AW33" s="10"/>
      <c r="AX33" s="9">
        <f t="shared" si="3"/>
        <v>8</v>
      </c>
      <c r="AY33" s="9">
        <f t="shared" si="4"/>
        <v>5</v>
      </c>
      <c r="AZ33" s="30">
        <f t="shared" si="5"/>
        <v>0.625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>
        <v>2</v>
      </c>
      <c r="AA34" s="9">
        <v>2</v>
      </c>
      <c r="AB34" s="30">
        <f t="shared" si="41"/>
        <v>1</v>
      </c>
      <c r="AC34" s="9"/>
      <c r="AD34" s="9"/>
      <c r="AE34" s="10"/>
      <c r="AF34" s="9"/>
      <c r="AG34" s="9"/>
      <c r="AH34" s="32"/>
      <c r="AI34" s="9"/>
      <c r="AJ34" s="9"/>
      <c r="AK34" s="10"/>
      <c r="AL34" s="9"/>
      <c r="AM34" s="9"/>
      <c r="AN34" s="10"/>
      <c r="AO34" s="9"/>
      <c r="AP34" s="9"/>
      <c r="AQ34" s="10"/>
      <c r="AR34" s="9"/>
      <c r="AS34" s="9"/>
      <c r="AT34" s="10"/>
      <c r="AU34" s="9"/>
      <c r="AV34" s="9"/>
      <c r="AW34" s="10"/>
      <c r="AX34" s="9">
        <f t="shared" si="3"/>
        <v>2</v>
      </c>
      <c r="AY34" s="9">
        <f t="shared" si="4"/>
        <v>2</v>
      </c>
      <c r="AZ34" s="30">
        <f t="shared" si="5"/>
        <v>1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>
        <v>1</v>
      </c>
      <c r="AA35" s="9">
        <v>0</v>
      </c>
      <c r="AB35" s="30">
        <f t="shared" si="41"/>
        <v>0</v>
      </c>
      <c r="AC35" s="9"/>
      <c r="AD35" s="9"/>
      <c r="AE35" s="10"/>
      <c r="AF35" s="9"/>
      <c r="AG35" s="9"/>
      <c r="AH35" s="32"/>
      <c r="AI35" s="9"/>
      <c r="AJ35" s="9"/>
      <c r="AK35" s="10"/>
      <c r="AL35" s="9"/>
      <c r="AM35" s="9"/>
      <c r="AN35" s="10"/>
      <c r="AO35" s="9"/>
      <c r="AP35" s="9"/>
      <c r="AQ35" s="10"/>
      <c r="AR35" s="9"/>
      <c r="AS35" s="9"/>
      <c r="AT35" s="10"/>
      <c r="AU35" s="9"/>
      <c r="AV35" s="9"/>
      <c r="AW35" s="10"/>
      <c r="AX35" s="9">
        <f t="shared" si="3"/>
        <v>1</v>
      </c>
      <c r="AY35" s="9">
        <f t="shared" si="4"/>
        <v>0</v>
      </c>
      <c r="AZ35" s="30">
        <f t="shared" si="5"/>
        <v>0</v>
      </c>
    </row>
    <row r="36" spans="1:52">
      <c r="A36" s="53" t="s">
        <v>51</v>
      </c>
      <c r="B36" s="54">
        <f t="shared" ref="B36:F36" si="43">SUM(B31:B35)</f>
        <v>0</v>
      </c>
      <c r="C36" s="54">
        <f t="shared" si="43"/>
        <v>0</v>
      </c>
      <c r="D36" s="55" t="e">
        <f>C36/B36</f>
        <v>#DIV/0!</v>
      </c>
      <c r="E36" s="54">
        <f t="shared" si="43"/>
        <v>0</v>
      </c>
      <c r="F36" s="54">
        <f t="shared" si="43"/>
        <v>0</v>
      </c>
      <c r="G36" s="55" t="e">
        <f>F36/E36</f>
        <v>#DIV/0!</v>
      </c>
      <c r="H36" s="54">
        <f>SUM(H31:H35)</f>
        <v>6</v>
      </c>
      <c r="I36" s="54">
        <f>SUM(I31:I35)</f>
        <v>5</v>
      </c>
      <c r="J36" s="55">
        <f t="shared" ref="J36:J40" si="44">I36/H36</f>
        <v>0.833333333333333</v>
      </c>
      <c r="K36" s="54">
        <f>SUM(K31:K35)</f>
        <v>0</v>
      </c>
      <c r="L36" s="54">
        <f>SUM(L31:L35)</f>
        <v>0</v>
      </c>
      <c r="M36" s="55" t="e">
        <f>L36/K36</f>
        <v>#DIV/0!</v>
      </c>
      <c r="N36" s="54">
        <f>SUM(N31:N35)</f>
        <v>0</v>
      </c>
      <c r="O36" s="54">
        <f t="shared" ref="O36:U36" si="45">SUM(O31:O35)</f>
        <v>0</v>
      </c>
      <c r="P36" s="55" t="e">
        <f t="shared" ref="P36:P40" si="46">O36/N36</f>
        <v>#DIV/0!</v>
      </c>
      <c r="Q36" s="54">
        <f t="shared" si="45"/>
        <v>0</v>
      </c>
      <c r="R36" s="54">
        <f t="shared" si="45"/>
        <v>0</v>
      </c>
      <c r="S36" s="55" t="e">
        <f>R36/Q36</f>
        <v>#DIV/0!</v>
      </c>
      <c r="T36" s="54">
        <f t="shared" si="45"/>
        <v>0</v>
      </c>
      <c r="U36" s="54">
        <f t="shared" si="45"/>
        <v>0</v>
      </c>
      <c r="V36" s="55" t="e">
        <f>U36/T36</f>
        <v>#DIV/0!</v>
      </c>
      <c r="W36" s="54">
        <f t="shared" ref="W36:AA36" si="47">SUM(W31:W35)</f>
        <v>0</v>
      </c>
      <c r="X36" s="54">
        <f t="shared" si="47"/>
        <v>0</v>
      </c>
      <c r="Y36" s="55" t="e">
        <f>X36/W36</f>
        <v>#DIV/0!</v>
      </c>
      <c r="Z36" s="54">
        <f t="shared" si="47"/>
        <v>7</v>
      </c>
      <c r="AA36" s="54">
        <f t="shared" si="47"/>
        <v>5</v>
      </c>
      <c r="AB36" s="55">
        <f t="shared" si="41"/>
        <v>0.714285714285714</v>
      </c>
      <c r="AC36" s="54">
        <f t="shared" ref="AC36:AG36" si="48">SUM(AC31:AC35)</f>
        <v>2</v>
      </c>
      <c r="AD36" s="54">
        <f t="shared" si="48"/>
        <v>1</v>
      </c>
      <c r="AE36" s="55">
        <f t="shared" si="42"/>
        <v>0.5</v>
      </c>
      <c r="AF36" s="54">
        <f t="shared" si="48"/>
        <v>12</v>
      </c>
      <c r="AG36" s="54">
        <f t="shared" si="48"/>
        <v>9</v>
      </c>
      <c r="AH36" s="59">
        <f t="shared" ref="AH36:AH40" si="49">AG36/AF36</f>
        <v>0.75</v>
      </c>
      <c r="AI36" s="54">
        <f>SUM(AI31:AI35)</f>
        <v>0</v>
      </c>
      <c r="AJ36" s="54">
        <f t="shared" ref="AJ36:AP36" si="50">SUM(AJ31:AJ35)</f>
        <v>0</v>
      </c>
      <c r="AK36" s="55" t="e">
        <f>AJ36/AI36</f>
        <v>#DIV/0!</v>
      </c>
      <c r="AL36" s="54">
        <f t="shared" si="50"/>
        <v>0</v>
      </c>
      <c r="AM36" s="54">
        <f t="shared" si="50"/>
        <v>0</v>
      </c>
      <c r="AN36" s="55" t="e">
        <f t="shared" ref="AN36:AN38" si="51">AM36/AL36</f>
        <v>#DIV/0!</v>
      </c>
      <c r="AO36" s="54">
        <f t="shared" si="50"/>
        <v>0</v>
      </c>
      <c r="AP36" s="54">
        <f t="shared" si="50"/>
        <v>0</v>
      </c>
      <c r="AQ36" s="55" t="e">
        <f>AP36/AO36</f>
        <v>#DIV/0!</v>
      </c>
      <c r="AR36" s="54">
        <f t="shared" ref="AR36:AV36" si="52">SUM(AR31:AR35)</f>
        <v>0</v>
      </c>
      <c r="AS36" s="54">
        <f t="shared" si="52"/>
        <v>0</v>
      </c>
      <c r="AT36" s="55" t="e">
        <f>AS36/AR36</f>
        <v>#DIV/0!</v>
      </c>
      <c r="AU36" s="54">
        <f t="shared" si="52"/>
        <v>0</v>
      </c>
      <c r="AV36" s="54">
        <f t="shared" si="52"/>
        <v>0</v>
      </c>
      <c r="AW36" s="55" t="e">
        <f>AV36/AU36</f>
        <v>#DIV/0!</v>
      </c>
      <c r="AX36" s="54">
        <f t="shared" si="3"/>
        <v>27</v>
      </c>
      <c r="AY36" s="54">
        <f t="shared" si="4"/>
        <v>20</v>
      </c>
      <c r="AZ36" s="61">
        <f t="shared" si="5"/>
        <v>0.740740740740741</v>
      </c>
    </row>
    <row r="37" s="1" customFormat="1" spans="1:52">
      <c r="A37" s="18" t="s">
        <v>52</v>
      </c>
      <c r="B37" s="19">
        <f t="shared" ref="B37:F37" si="53">B30+B36</f>
        <v>0</v>
      </c>
      <c r="C37" s="19">
        <f t="shared" si="53"/>
        <v>0</v>
      </c>
      <c r="D37" s="20" t="e">
        <f>C37/B37</f>
        <v>#DIV/0!</v>
      </c>
      <c r="E37" s="19">
        <f t="shared" si="53"/>
        <v>0</v>
      </c>
      <c r="F37" s="19">
        <f t="shared" si="53"/>
        <v>0</v>
      </c>
      <c r="G37" s="20" t="e">
        <f>F37/E37</f>
        <v>#DIV/0!</v>
      </c>
      <c r="H37" s="19">
        <f>H30+H36</f>
        <v>13</v>
      </c>
      <c r="I37" s="19">
        <f>I30+I36</f>
        <v>10</v>
      </c>
      <c r="J37" s="20">
        <f t="shared" si="44"/>
        <v>0.769230769230769</v>
      </c>
      <c r="K37" s="19">
        <f>K30+K36</f>
        <v>0</v>
      </c>
      <c r="L37" s="19">
        <f>L30+L36</f>
        <v>0</v>
      </c>
      <c r="M37" s="20" t="e">
        <f>L37/K37</f>
        <v>#DIV/0!</v>
      </c>
      <c r="N37" s="19">
        <f>N30+N36</f>
        <v>2</v>
      </c>
      <c r="O37" s="19">
        <f t="shared" ref="O37:U37" si="54">O30+O36</f>
        <v>1</v>
      </c>
      <c r="P37" s="20">
        <f t="shared" si="46"/>
        <v>0.5</v>
      </c>
      <c r="Q37" s="19">
        <f t="shared" si="54"/>
        <v>0</v>
      </c>
      <c r="R37" s="19">
        <f t="shared" si="54"/>
        <v>0</v>
      </c>
      <c r="S37" s="20" t="e">
        <f>R37/Q37</f>
        <v>#DIV/0!</v>
      </c>
      <c r="T37" s="19">
        <f t="shared" si="54"/>
        <v>0</v>
      </c>
      <c r="U37" s="19">
        <f t="shared" si="54"/>
        <v>0</v>
      </c>
      <c r="V37" s="20" t="e">
        <f>U37/T37</f>
        <v>#DIV/0!</v>
      </c>
      <c r="W37" s="19">
        <f t="shared" ref="W37:AA37" si="55">W30+W36</f>
        <v>0</v>
      </c>
      <c r="X37" s="19">
        <f t="shared" si="55"/>
        <v>0</v>
      </c>
      <c r="Y37" s="20" t="e">
        <f>X37/W37</f>
        <v>#DIV/0!</v>
      </c>
      <c r="Z37" s="19">
        <f t="shared" si="55"/>
        <v>15</v>
      </c>
      <c r="AA37" s="19">
        <f t="shared" si="55"/>
        <v>11</v>
      </c>
      <c r="AB37" s="20">
        <f t="shared" si="41"/>
        <v>0.733333333333333</v>
      </c>
      <c r="AC37" s="19">
        <f t="shared" ref="AC37:AG37" si="56">AC30+AC36</f>
        <v>4</v>
      </c>
      <c r="AD37" s="19">
        <f t="shared" si="56"/>
        <v>3</v>
      </c>
      <c r="AE37" s="20">
        <f t="shared" si="42"/>
        <v>0.75</v>
      </c>
      <c r="AF37" s="19">
        <f t="shared" si="56"/>
        <v>14</v>
      </c>
      <c r="AG37" s="19">
        <f t="shared" si="56"/>
        <v>9</v>
      </c>
      <c r="AH37" s="35">
        <f t="shared" si="49"/>
        <v>0.642857142857143</v>
      </c>
      <c r="AI37" s="19">
        <f>AI30+AI36</f>
        <v>0</v>
      </c>
      <c r="AJ37" s="19">
        <f t="shared" ref="AJ37:AP37" si="57">AJ30+AJ36</f>
        <v>0</v>
      </c>
      <c r="AK37" s="20" t="e">
        <f>AJ37/AI37</f>
        <v>#DIV/0!</v>
      </c>
      <c r="AL37" s="19">
        <f t="shared" si="57"/>
        <v>0</v>
      </c>
      <c r="AM37" s="19">
        <f t="shared" si="57"/>
        <v>0</v>
      </c>
      <c r="AN37" s="20" t="e">
        <f t="shared" si="51"/>
        <v>#DIV/0!</v>
      </c>
      <c r="AO37" s="19">
        <f t="shared" si="57"/>
        <v>0</v>
      </c>
      <c r="AP37" s="19">
        <f t="shared" si="57"/>
        <v>0</v>
      </c>
      <c r="AQ37" s="20" t="e">
        <f>AP37/AO37</f>
        <v>#DIV/0!</v>
      </c>
      <c r="AR37" s="19">
        <f t="shared" ref="AR37:AV37" si="58">AR30+AR36</f>
        <v>0</v>
      </c>
      <c r="AS37" s="19">
        <f t="shared" si="58"/>
        <v>0</v>
      </c>
      <c r="AT37" s="20" t="e">
        <f>AS37/AR37</f>
        <v>#DIV/0!</v>
      </c>
      <c r="AU37" s="19">
        <f t="shared" si="58"/>
        <v>0</v>
      </c>
      <c r="AV37" s="19">
        <f t="shared" si="58"/>
        <v>0</v>
      </c>
      <c r="AW37" s="20" t="e">
        <f>AV37/AU37</f>
        <v>#DIV/0!</v>
      </c>
      <c r="AX37" s="19">
        <f t="shared" si="3"/>
        <v>48</v>
      </c>
      <c r="AY37" s="19">
        <f t="shared" si="4"/>
        <v>34</v>
      </c>
      <c r="AZ37" s="50">
        <f t="shared" si="5"/>
        <v>0.708333333333333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>
        <v>2</v>
      </c>
      <c r="I38" s="9">
        <v>2</v>
      </c>
      <c r="J38" s="11">
        <f t="shared" si="44"/>
        <v>1</v>
      </c>
      <c r="K38" s="9"/>
      <c r="L38" s="9"/>
      <c r="M38" s="10"/>
      <c r="N38" s="9"/>
      <c r="O38" s="9"/>
      <c r="P38" s="10"/>
      <c r="Q38" s="9"/>
      <c r="R38" s="9"/>
      <c r="S38" s="10"/>
      <c r="T38" s="9"/>
      <c r="U38" s="9"/>
      <c r="V38" s="10"/>
      <c r="W38" s="9"/>
      <c r="X38" s="9"/>
      <c r="Y38" s="10"/>
      <c r="Z38" s="9"/>
      <c r="AA38" s="9"/>
      <c r="AB38" s="10"/>
      <c r="AC38" s="9"/>
      <c r="AD38" s="9"/>
      <c r="AE38" s="10"/>
      <c r="AF38" s="9"/>
      <c r="AG38" s="9"/>
      <c r="AH38" s="32"/>
      <c r="AI38" s="9"/>
      <c r="AJ38" s="9"/>
      <c r="AK38" s="10"/>
      <c r="AL38" s="9"/>
      <c r="AM38" s="9"/>
      <c r="AN38" s="10"/>
      <c r="AO38" s="9"/>
      <c r="AP38" s="9"/>
      <c r="AQ38" s="10"/>
      <c r="AR38" s="9"/>
      <c r="AS38" s="9"/>
      <c r="AT38" s="10"/>
      <c r="AU38" s="9"/>
      <c r="AV38" s="9"/>
      <c r="AW38" s="10"/>
      <c r="AX38" s="9">
        <f t="shared" si="3"/>
        <v>2</v>
      </c>
      <c r="AY38" s="9">
        <f t="shared" si="4"/>
        <v>2</v>
      </c>
      <c r="AZ38" s="30">
        <f t="shared" si="5"/>
        <v>1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v>5</v>
      </c>
      <c r="I39" s="9">
        <v>5</v>
      </c>
      <c r="J39" s="11">
        <f t="shared" si="44"/>
        <v>1</v>
      </c>
      <c r="K39" s="9"/>
      <c r="L39" s="9"/>
      <c r="M39" s="10"/>
      <c r="N39" s="9"/>
      <c r="O39" s="9"/>
      <c r="P39" s="10"/>
      <c r="Q39" s="9"/>
      <c r="R39" s="9"/>
      <c r="S39" s="10"/>
      <c r="T39" s="9"/>
      <c r="U39" s="9"/>
      <c r="V39" s="10"/>
      <c r="W39" s="9"/>
      <c r="X39" s="9"/>
      <c r="Y39" s="10"/>
      <c r="Z39" s="9">
        <v>2</v>
      </c>
      <c r="AA39" s="9">
        <v>2</v>
      </c>
      <c r="AB39" s="30">
        <f t="shared" ref="AB39:AB43" si="59">AA39/Z39</f>
        <v>1</v>
      </c>
      <c r="AC39" s="9"/>
      <c r="AD39" s="9"/>
      <c r="AE39" s="10"/>
      <c r="AF39" s="9"/>
      <c r="AG39" s="9"/>
      <c r="AH39" s="32"/>
      <c r="AI39" s="9"/>
      <c r="AJ39" s="9"/>
      <c r="AK39" s="10"/>
      <c r="AL39" s="9"/>
      <c r="AM39" s="9"/>
      <c r="AN39" s="10"/>
      <c r="AO39" s="9"/>
      <c r="AP39" s="9"/>
      <c r="AQ39" s="10"/>
      <c r="AR39" s="9"/>
      <c r="AS39" s="9"/>
      <c r="AT39" s="10"/>
      <c r="AU39" s="9"/>
      <c r="AV39" s="9"/>
      <c r="AW39" s="10"/>
      <c r="AX39" s="9">
        <f t="shared" si="3"/>
        <v>7</v>
      </c>
      <c r="AY39" s="9">
        <f t="shared" si="4"/>
        <v>7</v>
      </c>
      <c r="AZ39" s="30">
        <f t="shared" si="5"/>
        <v>1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v>11</v>
      </c>
      <c r="I40" s="9">
        <v>8</v>
      </c>
      <c r="J40" s="11">
        <f t="shared" si="44"/>
        <v>0.727272727272727</v>
      </c>
      <c r="K40" s="9"/>
      <c r="L40" s="9"/>
      <c r="M40" s="10"/>
      <c r="N40" s="9">
        <v>4</v>
      </c>
      <c r="O40" s="9">
        <v>1</v>
      </c>
      <c r="P40" s="11">
        <f t="shared" si="46"/>
        <v>0.25</v>
      </c>
      <c r="Q40" s="9"/>
      <c r="R40" s="9"/>
      <c r="S40" s="10"/>
      <c r="T40" s="9"/>
      <c r="U40" s="9"/>
      <c r="V40" s="10"/>
      <c r="W40" s="9"/>
      <c r="X40" s="9"/>
      <c r="Y40" s="10"/>
      <c r="Z40" s="9">
        <v>16</v>
      </c>
      <c r="AA40" s="9">
        <v>7</v>
      </c>
      <c r="AB40" s="30">
        <f t="shared" si="59"/>
        <v>0.4375</v>
      </c>
      <c r="AC40" s="9">
        <v>8</v>
      </c>
      <c r="AD40" s="9">
        <v>3</v>
      </c>
      <c r="AE40" s="30">
        <f>AD40/AC40</f>
        <v>0.375</v>
      </c>
      <c r="AF40" s="9">
        <v>1</v>
      </c>
      <c r="AG40" s="9">
        <v>1</v>
      </c>
      <c r="AH40" s="30">
        <f t="shared" si="49"/>
        <v>1</v>
      </c>
      <c r="AI40" s="9"/>
      <c r="AJ40" s="9"/>
      <c r="AK40" s="10"/>
      <c r="AL40" s="9"/>
      <c r="AM40" s="9"/>
      <c r="AN40" s="10"/>
      <c r="AO40" s="9"/>
      <c r="AP40" s="9"/>
      <c r="AQ40" s="10"/>
      <c r="AR40" s="9"/>
      <c r="AS40" s="9"/>
      <c r="AT40" s="10"/>
      <c r="AU40" s="9"/>
      <c r="AV40" s="9"/>
      <c r="AW40" s="10"/>
      <c r="AX40" s="9">
        <f t="shared" si="3"/>
        <v>40</v>
      </c>
      <c r="AY40" s="9">
        <f t="shared" si="4"/>
        <v>20</v>
      </c>
      <c r="AZ40" s="30">
        <f t="shared" si="5"/>
        <v>0.5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>
        <v>3</v>
      </c>
      <c r="AA41" s="9">
        <v>3</v>
      </c>
      <c r="AB41" s="30">
        <f t="shared" si="59"/>
        <v>1</v>
      </c>
      <c r="AC41" s="9"/>
      <c r="AD41" s="9"/>
      <c r="AE41" s="10"/>
      <c r="AF41" s="9"/>
      <c r="AG41" s="9"/>
      <c r="AH41" s="32"/>
      <c r="AI41" s="9"/>
      <c r="AJ41" s="9"/>
      <c r="AK41" s="10"/>
      <c r="AL41" s="9"/>
      <c r="AM41" s="9"/>
      <c r="AN41" s="10"/>
      <c r="AO41" s="9"/>
      <c r="AP41" s="9"/>
      <c r="AQ41" s="10"/>
      <c r="AR41" s="9"/>
      <c r="AS41" s="9"/>
      <c r="AT41" s="10"/>
      <c r="AU41" s="9"/>
      <c r="AV41" s="9"/>
      <c r="AW41" s="10"/>
      <c r="AX41" s="9">
        <f t="shared" si="3"/>
        <v>3</v>
      </c>
      <c r="AY41" s="9">
        <f t="shared" si="4"/>
        <v>3</v>
      </c>
      <c r="AZ41" s="30">
        <f t="shared" si="5"/>
        <v>1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>
        <v>2</v>
      </c>
      <c r="AA42" s="9">
        <v>0</v>
      </c>
      <c r="AB42" s="30">
        <f t="shared" si="59"/>
        <v>0</v>
      </c>
      <c r="AC42" s="9"/>
      <c r="AD42" s="9"/>
      <c r="AE42" s="10"/>
      <c r="AF42" s="9"/>
      <c r="AG42" s="9"/>
      <c r="AH42" s="32"/>
      <c r="AI42" s="9"/>
      <c r="AJ42" s="9"/>
      <c r="AK42" s="10"/>
      <c r="AL42" s="9"/>
      <c r="AM42" s="9"/>
      <c r="AN42" s="10"/>
      <c r="AO42" s="9"/>
      <c r="AP42" s="9"/>
      <c r="AQ42" s="10"/>
      <c r="AR42" s="9"/>
      <c r="AS42" s="9"/>
      <c r="AT42" s="10"/>
      <c r="AU42" s="9"/>
      <c r="AV42" s="9"/>
      <c r="AW42" s="10"/>
      <c r="AX42" s="9">
        <f t="shared" si="3"/>
        <v>2</v>
      </c>
      <c r="AY42" s="9">
        <f t="shared" si="4"/>
        <v>0</v>
      </c>
      <c r="AZ42" s="30">
        <f t="shared" si="5"/>
        <v>0</v>
      </c>
    </row>
    <row r="43" spans="1:52">
      <c r="A43" s="53" t="s">
        <v>58</v>
      </c>
      <c r="B43" s="54">
        <f t="shared" ref="B43:F43" si="60">SUM(B38:B42)</f>
        <v>0</v>
      </c>
      <c r="C43" s="54">
        <f t="shared" si="60"/>
        <v>0</v>
      </c>
      <c r="D43" s="55" t="e">
        <f>C43/B43</f>
        <v>#DIV/0!</v>
      </c>
      <c r="E43" s="54">
        <f t="shared" si="60"/>
        <v>0</v>
      </c>
      <c r="F43" s="54">
        <f t="shared" si="60"/>
        <v>0</v>
      </c>
      <c r="G43" s="55" t="e">
        <f>F43/E43</f>
        <v>#DIV/0!</v>
      </c>
      <c r="H43" s="54">
        <f>SUM(H38:H42)</f>
        <v>18</v>
      </c>
      <c r="I43" s="54">
        <f>SUM(I38:I42)</f>
        <v>15</v>
      </c>
      <c r="J43" s="55">
        <f>I43/H43</f>
        <v>0.833333333333333</v>
      </c>
      <c r="K43" s="54">
        <f>SUM(K38:K42)</f>
        <v>0</v>
      </c>
      <c r="L43" s="54">
        <f>SUM(L38:L42)</f>
        <v>0</v>
      </c>
      <c r="M43" s="55" t="e">
        <f>L43/K43</f>
        <v>#DIV/0!</v>
      </c>
      <c r="N43" s="54">
        <f>SUM(N38:N42)</f>
        <v>4</v>
      </c>
      <c r="O43" s="54">
        <f t="shared" ref="O43:U43" si="61">SUM(O38:O42)</f>
        <v>1</v>
      </c>
      <c r="P43" s="55">
        <f>O43/N43</f>
        <v>0.25</v>
      </c>
      <c r="Q43" s="54">
        <f t="shared" si="61"/>
        <v>0</v>
      </c>
      <c r="R43" s="54">
        <f t="shared" si="61"/>
        <v>0</v>
      </c>
      <c r="S43" s="55" t="e">
        <f>R43/Q43</f>
        <v>#DIV/0!</v>
      </c>
      <c r="T43" s="54">
        <f t="shared" si="61"/>
        <v>0</v>
      </c>
      <c r="U43" s="54">
        <f t="shared" si="61"/>
        <v>0</v>
      </c>
      <c r="V43" s="55" t="e">
        <f>U43/T43</f>
        <v>#DIV/0!</v>
      </c>
      <c r="W43" s="54">
        <f t="shared" ref="W43:AA43" si="62">SUM(W38:W42)</f>
        <v>0</v>
      </c>
      <c r="X43" s="54">
        <f t="shared" si="62"/>
        <v>0</v>
      </c>
      <c r="Y43" s="55" t="e">
        <f>X43/W43</f>
        <v>#DIV/0!</v>
      </c>
      <c r="Z43" s="54">
        <f t="shared" si="62"/>
        <v>23</v>
      </c>
      <c r="AA43" s="54">
        <f t="shared" si="62"/>
        <v>12</v>
      </c>
      <c r="AB43" s="55">
        <f t="shared" si="59"/>
        <v>0.521739130434783</v>
      </c>
      <c r="AC43" s="54">
        <f t="shared" ref="AC43:AG43" si="63">SUM(AC38:AC42)</f>
        <v>8</v>
      </c>
      <c r="AD43" s="54">
        <f t="shared" si="63"/>
        <v>3</v>
      </c>
      <c r="AE43" s="55">
        <f>AD43/AC43</f>
        <v>0.375</v>
      </c>
      <c r="AF43" s="54">
        <f t="shared" si="63"/>
        <v>1</v>
      </c>
      <c r="AG43" s="54">
        <f t="shared" si="63"/>
        <v>1</v>
      </c>
      <c r="AH43" s="59">
        <f>AG43/AF43</f>
        <v>1</v>
      </c>
      <c r="AI43" s="54">
        <f>SUM(AI38:AI42)</f>
        <v>0</v>
      </c>
      <c r="AJ43" s="54">
        <f t="shared" ref="AJ43:AP43" si="64">SUM(AJ38:AJ42)</f>
        <v>0</v>
      </c>
      <c r="AK43" s="55" t="e">
        <f>AJ43/AI43</f>
        <v>#DIV/0!</v>
      </c>
      <c r="AL43" s="54">
        <f t="shared" si="64"/>
        <v>0</v>
      </c>
      <c r="AM43" s="54">
        <f t="shared" si="64"/>
        <v>0</v>
      </c>
      <c r="AN43" s="55" t="e">
        <f>AM43/AL43</f>
        <v>#DIV/0!</v>
      </c>
      <c r="AO43" s="54">
        <f t="shared" si="64"/>
        <v>0</v>
      </c>
      <c r="AP43" s="54">
        <f t="shared" si="64"/>
        <v>0</v>
      </c>
      <c r="AQ43" s="55" t="e">
        <f>AP43/AO43</f>
        <v>#DIV/0!</v>
      </c>
      <c r="AR43" s="54">
        <f t="shared" ref="AR43:AV43" si="65">SUM(AR38:AR42)</f>
        <v>0</v>
      </c>
      <c r="AS43" s="54">
        <f t="shared" si="65"/>
        <v>0</v>
      </c>
      <c r="AT43" s="55" t="e">
        <f>AS43/AR43</f>
        <v>#DIV/0!</v>
      </c>
      <c r="AU43" s="54">
        <f t="shared" si="65"/>
        <v>0</v>
      </c>
      <c r="AV43" s="54">
        <f t="shared" si="65"/>
        <v>0</v>
      </c>
      <c r="AW43" s="55" t="e">
        <f>AV43/AU43</f>
        <v>#DIV/0!</v>
      </c>
      <c r="AX43" s="54">
        <f t="shared" si="3"/>
        <v>54</v>
      </c>
      <c r="AY43" s="54">
        <f t="shared" si="4"/>
        <v>32</v>
      </c>
      <c r="AZ43" s="61">
        <f t="shared" si="5"/>
        <v>0.592592592592593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/>
      <c r="AA44" s="9"/>
      <c r="AB44" s="10"/>
      <c r="AC44" s="9"/>
      <c r="AD44" s="9"/>
      <c r="AE44" s="10"/>
      <c r="AF44" s="9">
        <v>18</v>
      </c>
      <c r="AG44" s="9">
        <v>16</v>
      </c>
      <c r="AH44" s="30">
        <f>AG44/AF44</f>
        <v>0.888888888888889</v>
      </c>
      <c r="AI44" s="9"/>
      <c r="AJ44" s="9"/>
      <c r="AK44" s="10"/>
      <c r="AL44" s="9"/>
      <c r="AM44" s="9"/>
      <c r="AN44" s="10"/>
      <c r="AO44" s="9"/>
      <c r="AP44" s="9"/>
      <c r="AQ44" s="10"/>
      <c r="AR44" s="9"/>
      <c r="AS44" s="9"/>
      <c r="AT44" s="10"/>
      <c r="AU44" s="9"/>
      <c r="AV44" s="9"/>
      <c r="AW44" s="10"/>
      <c r="AX44" s="9">
        <f t="shared" si="3"/>
        <v>18</v>
      </c>
      <c r="AY44" s="9">
        <f t="shared" si="4"/>
        <v>16</v>
      </c>
      <c r="AZ44" s="30">
        <f t="shared" si="5"/>
        <v>0.888888888888889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>
        <v>1</v>
      </c>
      <c r="I45" s="9">
        <v>1</v>
      </c>
      <c r="J45" s="11">
        <f>I45/H45</f>
        <v>1</v>
      </c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>
        <v>2</v>
      </c>
      <c r="AA45" s="9">
        <v>1</v>
      </c>
      <c r="AB45" s="30">
        <f t="shared" ref="AB45:AB52" si="66">AA45/Z45</f>
        <v>0.5</v>
      </c>
      <c r="AC45" s="9"/>
      <c r="AD45" s="9"/>
      <c r="AE45" s="10"/>
      <c r="AF45" s="9"/>
      <c r="AG45" s="9"/>
      <c r="AH45" s="32"/>
      <c r="AI45" s="9"/>
      <c r="AJ45" s="9"/>
      <c r="AK45" s="10"/>
      <c r="AL45" s="9"/>
      <c r="AM45" s="9"/>
      <c r="AN45" s="10"/>
      <c r="AO45" s="9"/>
      <c r="AP45" s="9"/>
      <c r="AQ45" s="10"/>
      <c r="AR45" s="9"/>
      <c r="AS45" s="9"/>
      <c r="AT45" s="10"/>
      <c r="AU45" s="9"/>
      <c r="AV45" s="9"/>
      <c r="AW45" s="10"/>
      <c r="AX45" s="9">
        <f t="shared" si="3"/>
        <v>3</v>
      </c>
      <c r="AY45" s="9">
        <f t="shared" si="4"/>
        <v>2</v>
      </c>
      <c r="AZ45" s="30">
        <f t="shared" si="5"/>
        <v>0.666666666666667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v>19</v>
      </c>
      <c r="I46" s="9">
        <v>18</v>
      </c>
      <c r="J46" s="11">
        <f>I46/H46</f>
        <v>0.947368421052632</v>
      </c>
      <c r="K46" s="9"/>
      <c r="L46" s="9"/>
      <c r="M46" s="10"/>
      <c r="N46" s="9"/>
      <c r="O46" s="9"/>
      <c r="P46" s="10"/>
      <c r="Q46" s="9"/>
      <c r="R46" s="9"/>
      <c r="S46" s="10"/>
      <c r="T46" s="9"/>
      <c r="U46" s="9"/>
      <c r="V46" s="10"/>
      <c r="W46" s="9"/>
      <c r="X46" s="9"/>
      <c r="Y46" s="10"/>
      <c r="Z46" s="9">
        <v>8</v>
      </c>
      <c r="AA46" s="9">
        <v>7</v>
      </c>
      <c r="AB46" s="30">
        <f t="shared" si="66"/>
        <v>0.875</v>
      </c>
      <c r="AC46" s="9">
        <v>6</v>
      </c>
      <c r="AD46" s="9">
        <v>3</v>
      </c>
      <c r="AE46" s="30">
        <f t="shared" ref="AE46:AE52" si="67">AD46/AC46</f>
        <v>0.5</v>
      </c>
      <c r="AF46" s="9"/>
      <c r="AG46" s="9"/>
      <c r="AH46" s="32"/>
      <c r="AI46" s="9"/>
      <c r="AJ46" s="9"/>
      <c r="AK46" s="10"/>
      <c r="AL46" s="9"/>
      <c r="AM46" s="9"/>
      <c r="AN46" s="10"/>
      <c r="AO46" s="9"/>
      <c r="AP46" s="9"/>
      <c r="AQ46" s="10"/>
      <c r="AR46" s="9"/>
      <c r="AS46" s="9"/>
      <c r="AT46" s="10"/>
      <c r="AU46" s="9"/>
      <c r="AV46" s="9"/>
      <c r="AW46" s="10"/>
      <c r="AX46" s="9">
        <f t="shared" si="3"/>
        <v>33</v>
      </c>
      <c r="AY46" s="9">
        <f t="shared" si="4"/>
        <v>28</v>
      </c>
      <c r="AZ46" s="30">
        <f t="shared" si="5"/>
        <v>0.848484848484849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>
        <v>3</v>
      </c>
      <c r="AA47" s="9">
        <v>3</v>
      </c>
      <c r="AB47" s="30">
        <f t="shared" si="66"/>
        <v>1</v>
      </c>
      <c r="AC47" s="9"/>
      <c r="AD47" s="9"/>
      <c r="AE47" s="10"/>
      <c r="AF47" s="9"/>
      <c r="AG47" s="9"/>
      <c r="AH47" s="32"/>
      <c r="AI47" s="9"/>
      <c r="AJ47" s="9"/>
      <c r="AK47" s="10"/>
      <c r="AL47" s="9"/>
      <c r="AM47" s="9"/>
      <c r="AN47" s="10"/>
      <c r="AO47" s="9"/>
      <c r="AP47" s="9"/>
      <c r="AQ47" s="10"/>
      <c r="AR47" s="9"/>
      <c r="AS47" s="9"/>
      <c r="AT47" s="10"/>
      <c r="AU47" s="9"/>
      <c r="AV47" s="9"/>
      <c r="AW47" s="10"/>
      <c r="AX47" s="9">
        <f t="shared" si="3"/>
        <v>3</v>
      </c>
      <c r="AY47" s="9">
        <f t="shared" si="4"/>
        <v>3</v>
      </c>
      <c r="AZ47" s="30">
        <f t="shared" si="5"/>
        <v>1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>
        <v>5</v>
      </c>
      <c r="AA48" s="9">
        <v>3</v>
      </c>
      <c r="AB48" s="30">
        <f t="shared" si="66"/>
        <v>0.6</v>
      </c>
      <c r="AC48" s="9"/>
      <c r="AD48" s="9"/>
      <c r="AE48" s="10"/>
      <c r="AF48" s="9"/>
      <c r="AG48" s="9"/>
      <c r="AH48" s="32"/>
      <c r="AI48" s="9"/>
      <c r="AJ48" s="9"/>
      <c r="AK48" s="10"/>
      <c r="AL48" s="9"/>
      <c r="AM48" s="9"/>
      <c r="AN48" s="10"/>
      <c r="AO48" s="9"/>
      <c r="AP48" s="9"/>
      <c r="AQ48" s="10"/>
      <c r="AR48" s="9"/>
      <c r="AS48" s="9"/>
      <c r="AT48" s="10"/>
      <c r="AU48" s="9"/>
      <c r="AV48" s="9"/>
      <c r="AW48" s="10"/>
      <c r="AX48" s="9">
        <f t="shared" si="3"/>
        <v>5</v>
      </c>
      <c r="AY48" s="9">
        <f t="shared" si="4"/>
        <v>3</v>
      </c>
      <c r="AZ48" s="30">
        <f t="shared" si="5"/>
        <v>0.6</v>
      </c>
    </row>
    <row r="49" s="1" customFormat="1" spans="1:52">
      <c r="A49" s="56" t="s">
        <v>64</v>
      </c>
      <c r="B49" s="57">
        <f t="shared" ref="B49:F49" si="68">SUM(B44:B48)</f>
        <v>0</v>
      </c>
      <c r="C49" s="57">
        <f t="shared" si="68"/>
        <v>0</v>
      </c>
      <c r="D49" s="58" t="e">
        <f t="shared" ref="D49:D52" si="69">C49/B49</f>
        <v>#DIV/0!</v>
      </c>
      <c r="E49" s="57">
        <f t="shared" si="68"/>
        <v>0</v>
      </c>
      <c r="F49" s="57">
        <f t="shared" si="68"/>
        <v>0</v>
      </c>
      <c r="G49" s="58" t="e">
        <f t="shared" ref="G49:G52" si="70">F49/E49</f>
        <v>#DIV/0!</v>
      </c>
      <c r="H49" s="57">
        <f>SUM(H44:H48)</f>
        <v>20</v>
      </c>
      <c r="I49" s="57">
        <f>SUM(I44:I48)</f>
        <v>19</v>
      </c>
      <c r="J49" s="58">
        <f t="shared" ref="J49:J52" si="71">I49/H49</f>
        <v>0.95</v>
      </c>
      <c r="K49" s="57">
        <f>SUM(K44:K48)</f>
        <v>0</v>
      </c>
      <c r="L49" s="57">
        <f>SUM(L44:L48)</f>
        <v>0</v>
      </c>
      <c r="M49" s="58" t="e">
        <f t="shared" ref="M49:M52" si="72">L49/K49</f>
        <v>#DIV/0!</v>
      </c>
      <c r="N49" s="57">
        <f>SUM(N44:N48)</f>
        <v>0</v>
      </c>
      <c r="O49" s="57">
        <f t="shared" ref="O49:U49" si="73">SUM(O44:O48)</f>
        <v>0</v>
      </c>
      <c r="P49" s="58" t="e">
        <f t="shared" ref="P49:P52" si="74">O49/N49</f>
        <v>#DIV/0!</v>
      </c>
      <c r="Q49" s="57">
        <f t="shared" si="73"/>
        <v>0</v>
      </c>
      <c r="R49" s="57">
        <f t="shared" si="73"/>
        <v>0</v>
      </c>
      <c r="S49" s="58" t="e">
        <f t="shared" ref="S49:S52" si="75">R49/Q49</f>
        <v>#DIV/0!</v>
      </c>
      <c r="T49" s="57">
        <f t="shared" si="73"/>
        <v>0</v>
      </c>
      <c r="U49" s="57">
        <f t="shared" si="73"/>
        <v>0</v>
      </c>
      <c r="V49" s="58" t="e">
        <f t="shared" ref="V49:V52" si="76">U49/T49</f>
        <v>#DIV/0!</v>
      </c>
      <c r="W49" s="57">
        <f t="shared" ref="W49:AA49" si="77">SUM(W44:W48)</f>
        <v>0</v>
      </c>
      <c r="X49" s="57">
        <f t="shared" si="77"/>
        <v>0</v>
      </c>
      <c r="Y49" s="58" t="e">
        <f t="shared" ref="Y49:Y52" si="78">X49/W49</f>
        <v>#DIV/0!</v>
      </c>
      <c r="Z49" s="57">
        <f t="shared" si="77"/>
        <v>18</v>
      </c>
      <c r="AA49" s="57">
        <f t="shared" si="77"/>
        <v>14</v>
      </c>
      <c r="AB49" s="58">
        <f t="shared" si="66"/>
        <v>0.777777777777778</v>
      </c>
      <c r="AC49" s="57">
        <f t="shared" ref="AC49:AG49" si="79">SUM(AC44:AC48)</f>
        <v>6</v>
      </c>
      <c r="AD49" s="57">
        <f t="shared" si="79"/>
        <v>3</v>
      </c>
      <c r="AE49" s="58">
        <f t="shared" si="67"/>
        <v>0.5</v>
      </c>
      <c r="AF49" s="57">
        <f t="shared" si="79"/>
        <v>18</v>
      </c>
      <c r="AG49" s="57">
        <f t="shared" si="79"/>
        <v>16</v>
      </c>
      <c r="AH49" s="60">
        <f t="shared" ref="AH49:AH52" si="80">AG49/AF49</f>
        <v>0.888888888888889</v>
      </c>
      <c r="AI49" s="57">
        <f>SUM(AI44:AI48)</f>
        <v>0</v>
      </c>
      <c r="AJ49" s="57">
        <f t="shared" ref="AJ49:AP49" si="81">SUM(AJ44:AJ48)</f>
        <v>0</v>
      </c>
      <c r="AK49" s="58" t="e">
        <f t="shared" ref="AK49:AK52" si="82">AJ49/AI49</f>
        <v>#DIV/0!</v>
      </c>
      <c r="AL49" s="57">
        <f t="shared" si="81"/>
        <v>0</v>
      </c>
      <c r="AM49" s="57">
        <f t="shared" si="81"/>
        <v>0</v>
      </c>
      <c r="AN49" s="58" t="e">
        <f t="shared" ref="AN49:AN52" si="83">AM49/AL49</f>
        <v>#DIV/0!</v>
      </c>
      <c r="AO49" s="57">
        <f t="shared" si="81"/>
        <v>0</v>
      </c>
      <c r="AP49" s="57">
        <f t="shared" si="81"/>
        <v>0</v>
      </c>
      <c r="AQ49" s="58" t="e">
        <f t="shared" ref="AQ49:AQ52" si="84">AP49/AO49</f>
        <v>#DIV/0!</v>
      </c>
      <c r="AR49" s="57">
        <f t="shared" ref="AR49:AV49" si="85">SUM(AR44:AR48)</f>
        <v>0</v>
      </c>
      <c r="AS49" s="57">
        <f t="shared" si="85"/>
        <v>0</v>
      </c>
      <c r="AT49" s="58" t="e">
        <f t="shared" ref="AT49:AT52" si="86">AS49/AR49</f>
        <v>#DIV/0!</v>
      </c>
      <c r="AU49" s="57">
        <f t="shared" si="85"/>
        <v>0</v>
      </c>
      <c r="AV49" s="57">
        <f t="shared" si="85"/>
        <v>0</v>
      </c>
      <c r="AW49" s="58" t="e">
        <f t="shared" ref="AW49:AW52" si="87">AV49/AU49</f>
        <v>#DIV/0!</v>
      </c>
      <c r="AX49" s="57">
        <f t="shared" si="3"/>
        <v>62</v>
      </c>
      <c r="AY49" s="57">
        <f t="shared" si="4"/>
        <v>52</v>
      </c>
      <c r="AZ49" s="62">
        <f t="shared" si="5"/>
        <v>0.838709677419355</v>
      </c>
    </row>
    <row r="50" s="1" customFormat="1" spans="1:52">
      <c r="A50" s="18" t="s">
        <v>65</v>
      </c>
      <c r="B50" s="19">
        <f t="shared" ref="B50:F50" si="88">B43+B49</f>
        <v>0</v>
      </c>
      <c r="C50" s="19">
        <f t="shared" si="88"/>
        <v>0</v>
      </c>
      <c r="D50" s="20" t="e">
        <f t="shared" si="69"/>
        <v>#DIV/0!</v>
      </c>
      <c r="E50" s="19">
        <f t="shared" si="88"/>
        <v>0</v>
      </c>
      <c r="F50" s="19">
        <f t="shared" si="88"/>
        <v>0</v>
      </c>
      <c r="G50" s="20" t="e">
        <f t="shared" si="70"/>
        <v>#DIV/0!</v>
      </c>
      <c r="H50" s="19">
        <f>H43+H49</f>
        <v>38</v>
      </c>
      <c r="I50" s="19">
        <f>I43+I49</f>
        <v>34</v>
      </c>
      <c r="J50" s="20">
        <f t="shared" si="71"/>
        <v>0.894736842105263</v>
      </c>
      <c r="K50" s="19">
        <f>K43+K49</f>
        <v>0</v>
      </c>
      <c r="L50" s="19">
        <f>L43+L49</f>
        <v>0</v>
      </c>
      <c r="M50" s="20" t="e">
        <f t="shared" si="72"/>
        <v>#DIV/0!</v>
      </c>
      <c r="N50" s="19">
        <f>N43+N49</f>
        <v>4</v>
      </c>
      <c r="O50" s="19">
        <f t="shared" ref="O50:U50" si="89">O43+O49</f>
        <v>1</v>
      </c>
      <c r="P50" s="20">
        <f t="shared" si="74"/>
        <v>0.25</v>
      </c>
      <c r="Q50" s="19">
        <f t="shared" si="89"/>
        <v>0</v>
      </c>
      <c r="R50" s="19">
        <f t="shared" si="89"/>
        <v>0</v>
      </c>
      <c r="S50" s="20" t="e">
        <f t="shared" si="75"/>
        <v>#DIV/0!</v>
      </c>
      <c r="T50" s="19">
        <f t="shared" si="89"/>
        <v>0</v>
      </c>
      <c r="U50" s="19">
        <f t="shared" si="89"/>
        <v>0</v>
      </c>
      <c r="V50" s="20" t="e">
        <f t="shared" si="76"/>
        <v>#DIV/0!</v>
      </c>
      <c r="W50" s="19">
        <f t="shared" ref="W50:AA50" si="90">W43+W49</f>
        <v>0</v>
      </c>
      <c r="X50" s="19">
        <f t="shared" si="90"/>
        <v>0</v>
      </c>
      <c r="Y50" s="20" t="e">
        <f t="shared" si="78"/>
        <v>#DIV/0!</v>
      </c>
      <c r="Z50" s="19">
        <f t="shared" si="90"/>
        <v>41</v>
      </c>
      <c r="AA50" s="19">
        <f t="shared" si="90"/>
        <v>26</v>
      </c>
      <c r="AB50" s="20">
        <f t="shared" si="66"/>
        <v>0.634146341463415</v>
      </c>
      <c r="AC50" s="19">
        <f t="shared" ref="AC50:AG50" si="91">AC43+AC49</f>
        <v>14</v>
      </c>
      <c r="AD50" s="19">
        <f t="shared" si="91"/>
        <v>6</v>
      </c>
      <c r="AE50" s="20">
        <f t="shared" si="67"/>
        <v>0.428571428571429</v>
      </c>
      <c r="AF50" s="19">
        <f t="shared" si="91"/>
        <v>19</v>
      </c>
      <c r="AG50" s="19">
        <f t="shared" si="91"/>
        <v>17</v>
      </c>
      <c r="AH50" s="35">
        <f t="shared" si="80"/>
        <v>0.894736842105263</v>
      </c>
      <c r="AI50" s="19">
        <f>AI43+AI49</f>
        <v>0</v>
      </c>
      <c r="AJ50" s="19">
        <f t="shared" ref="AJ50:AP50" si="92">AJ43+AJ49</f>
        <v>0</v>
      </c>
      <c r="AK50" s="20" t="e">
        <f t="shared" si="82"/>
        <v>#DIV/0!</v>
      </c>
      <c r="AL50" s="19">
        <f t="shared" si="92"/>
        <v>0</v>
      </c>
      <c r="AM50" s="19">
        <f t="shared" si="92"/>
        <v>0</v>
      </c>
      <c r="AN50" s="20" t="e">
        <f t="shared" si="83"/>
        <v>#DIV/0!</v>
      </c>
      <c r="AO50" s="19">
        <f t="shared" si="92"/>
        <v>0</v>
      </c>
      <c r="AP50" s="19">
        <f t="shared" si="92"/>
        <v>0</v>
      </c>
      <c r="AQ50" s="20" t="e">
        <f t="shared" si="84"/>
        <v>#DIV/0!</v>
      </c>
      <c r="AR50" s="19">
        <f t="shared" ref="AR50:AV50" si="93">AR43+AR49</f>
        <v>0</v>
      </c>
      <c r="AS50" s="19">
        <f t="shared" si="93"/>
        <v>0</v>
      </c>
      <c r="AT50" s="20" t="e">
        <f t="shared" si="86"/>
        <v>#DIV/0!</v>
      </c>
      <c r="AU50" s="19">
        <f t="shared" si="93"/>
        <v>0</v>
      </c>
      <c r="AV50" s="19">
        <f t="shared" si="93"/>
        <v>0</v>
      </c>
      <c r="AW50" s="20" t="e">
        <f t="shared" si="87"/>
        <v>#DIV/0!</v>
      </c>
      <c r="AX50" s="19">
        <f t="shared" si="3"/>
        <v>116</v>
      </c>
      <c r="AY50" s="19">
        <f t="shared" si="4"/>
        <v>84</v>
      </c>
      <c r="AZ50" s="50">
        <f t="shared" si="5"/>
        <v>0.724137931034483</v>
      </c>
    </row>
    <row r="51" s="1" customFormat="1" customHeight="1" spans="1:52">
      <c r="A51" s="15" t="s">
        <v>66</v>
      </c>
      <c r="B51" s="16">
        <f t="shared" ref="B51:F51" si="94">B37+B50</f>
        <v>0</v>
      </c>
      <c r="C51" s="16">
        <f t="shared" si="94"/>
        <v>0</v>
      </c>
      <c r="D51" s="17" t="e">
        <f t="shared" si="69"/>
        <v>#DIV/0!</v>
      </c>
      <c r="E51" s="16">
        <f t="shared" si="94"/>
        <v>0</v>
      </c>
      <c r="F51" s="16">
        <f t="shared" si="94"/>
        <v>0</v>
      </c>
      <c r="G51" s="17" t="e">
        <f t="shared" si="70"/>
        <v>#DIV/0!</v>
      </c>
      <c r="H51" s="16">
        <f>H37+H50</f>
        <v>51</v>
      </c>
      <c r="I51" s="16">
        <f>I37+I50</f>
        <v>44</v>
      </c>
      <c r="J51" s="17">
        <f t="shared" si="71"/>
        <v>0.862745098039216</v>
      </c>
      <c r="K51" s="16">
        <f>K37+K50</f>
        <v>0</v>
      </c>
      <c r="L51" s="16">
        <f>L37+L50</f>
        <v>0</v>
      </c>
      <c r="M51" s="17" t="e">
        <f t="shared" si="72"/>
        <v>#DIV/0!</v>
      </c>
      <c r="N51" s="16">
        <f>N37+N50</f>
        <v>6</v>
      </c>
      <c r="O51" s="16">
        <f t="shared" ref="O51:U51" si="95">O37+O50</f>
        <v>2</v>
      </c>
      <c r="P51" s="17">
        <f t="shared" si="74"/>
        <v>0.333333333333333</v>
      </c>
      <c r="Q51" s="16">
        <f t="shared" si="95"/>
        <v>0</v>
      </c>
      <c r="R51" s="16">
        <f t="shared" si="95"/>
        <v>0</v>
      </c>
      <c r="S51" s="17" t="e">
        <f t="shared" si="75"/>
        <v>#DIV/0!</v>
      </c>
      <c r="T51" s="16">
        <f t="shared" si="95"/>
        <v>0</v>
      </c>
      <c r="U51" s="16">
        <f t="shared" si="95"/>
        <v>0</v>
      </c>
      <c r="V51" s="17" t="e">
        <f t="shared" si="76"/>
        <v>#DIV/0!</v>
      </c>
      <c r="W51" s="16">
        <f t="shared" ref="W51:AA51" si="96">W37+W50</f>
        <v>0</v>
      </c>
      <c r="X51" s="16">
        <f t="shared" si="96"/>
        <v>0</v>
      </c>
      <c r="Y51" s="17" t="e">
        <f t="shared" si="78"/>
        <v>#DIV/0!</v>
      </c>
      <c r="Z51" s="16">
        <f t="shared" si="96"/>
        <v>56</v>
      </c>
      <c r="AA51" s="16">
        <f t="shared" si="96"/>
        <v>37</v>
      </c>
      <c r="AB51" s="17">
        <f t="shared" si="66"/>
        <v>0.660714285714286</v>
      </c>
      <c r="AC51" s="16">
        <f t="shared" ref="AC51:AG51" si="97">AC37+AC50</f>
        <v>18</v>
      </c>
      <c r="AD51" s="16">
        <f t="shared" si="97"/>
        <v>9</v>
      </c>
      <c r="AE51" s="17">
        <f t="shared" si="67"/>
        <v>0.5</v>
      </c>
      <c r="AF51" s="16">
        <f t="shared" si="97"/>
        <v>33</v>
      </c>
      <c r="AG51" s="16">
        <f t="shared" si="97"/>
        <v>26</v>
      </c>
      <c r="AH51" s="34">
        <f t="shared" si="80"/>
        <v>0.787878787878788</v>
      </c>
      <c r="AI51" s="16">
        <f>AI37+AI50</f>
        <v>0</v>
      </c>
      <c r="AJ51" s="16">
        <f t="shared" ref="AJ51:AP51" si="98">AJ37+AJ50</f>
        <v>0</v>
      </c>
      <c r="AK51" s="17" t="e">
        <f t="shared" si="82"/>
        <v>#DIV/0!</v>
      </c>
      <c r="AL51" s="16">
        <f t="shared" si="98"/>
        <v>0</v>
      </c>
      <c r="AM51" s="16">
        <f t="shared" si="98"/>
        <v>0</v>
      </c>
      <c r="AN51" s="17" t="e">
        <f t="shared" si="83"/>
        <v>#DIV/0!</v>
      </c>
      <c r="AO51" s="16">
        <f t="shared" si="98"/>
        <v>0</v>
      </c>
      <c r="AP51" s="16">
        <f t="shared" si="98"/>
        <v>0</v>
      </c>
      <c r="AQ51" s="17" t="e">
        <f t="shared" si="84"/>
        <v>#DIV/0!</v>
      </c>
      <c r="AR51" s="16">
        <f t="shared" ref="AR51:AV51" si="99">AR37+AR50</f>
        <v>0</v>
      </c>
      <c r="AS51" s="16">
        <f t="shared" si="99"/>
        <v>0</v>
      </c>
      <c r="AT51" s="17" t="e">
        <f t="shared" si="86"/>
        <v>#DIV/0!</v>
      </c>
      <c r="AU51" s="16">
        <f t="shared" si="99"/>
        <v>0</v>
      </c>
      <c r="AV51" s="16">
        <f t="shared" si="99"/>
        <v>0</v>
      </c>
      <c r="AW51" s="17" t="e">
        <f t="shared" si="87"/>
        <v>#DIV/0!</v>
      </c>
      <c r="AX51" s="16">
        <f t="shared" si="3"/>
        <v>164</v>
      </c>
      <c r="AY51" s="16">
        <f t="shared" si="4"/>
        <v>118</v>
      </c>
      <c r="AZ51" s="47">
        <f t="shared" si="5"/>
        <v>0.719512195121951</v>
      </c>
    </row>
    <row r="52" s="1" customFormat="1" customHeight="1" spans="1:52">
      <c r="A52" s="21" t="s">
        <v>67</v>
      </c>
      <c r="B52" s="22">
        <f t="shared" ref="B52:F52" si="100">B24+B51</f>
        <v>268</v>
      </c>
      <c r="C52" s="22">
        <f t="shared" si="100"/>
        <v>230</v>
      </c>
      <c r="D52" s="23">
        <f t="shared" si="69"/>
        <v>0.858208955223881</v>
      </c>
      <c r="E52" s="22">
        <f t="shared" si="100"/>
        <v>347</v>
      </c>
      <c r="F52" s="22">
        <f t="shared" si="100"/>
        <v>292</v>
      </c>
      <c r="G52" s="23">
        <f t="shared" si="70"/>
        <v>0.84149855907781</v>
      </c>
      <c r="H52" s="22">
        <f>H24+H51</f>
        <v>388</v>
      </c>
      <c r="I52" s="22">
        <f>I24+I51</f>
        <v>344</v>
      </c>
      <c r="J52" s="23">
        <f t="shared" si="71"/>
        <v>0.88659793814433</v>
      </c>
      <c r="K52" s="22">
        <f>K24+K51</f>
        <v>333</v>
      </c>
      <c r="L52" s="22">
        <f>L24+L51</f>
        <v>259</v>
      </c>
      <c r="M52" s="23">
        <f t="shared" si="72"/>
        <v>0.777777777777778</v>
      </c>
      <c r="N52" s="22">
        <f>N24+N51</f>
        <v>60</v>
      </c>
      <c r="O52" s="22">
        <f t="shared" ref="O52:U52" si="101">O24+O51</f>
        <v>46</v>
      </c>
      <c r="P52" s="23">
        <f t="shared" si="74"/>
        <v>0.766666666666667</v>
      </c>
      <c r="Q52" s="22">
        <f t="shared" si="101"/>
        <v>136</v>
      </c>
      <c r="R52" s="22">
        <f t="shared" si="101"/>
        <v>107</v>
      </c>
      <c r="S52" s="23">
        <f t="shared" si="75"/>
        <v>0.786764705882353</v>
      </c>
      <c r="T52" s="22">
        <f t="shared" si="101"/>
        <v>9</v>
      </c>
      <c r="U52" s="22">
        <f t="shared" si="101"/>
        <v>8</v>
      </c>
      <c r="V52" s="23">
        <f t="shared" si="76"/>
        <v>0.888888888888889</v>
      </c>
      <c r="W52" s="22">
        <f t="shared" ref="W52:AA52" si="102">W24+W51</f>
        <v>823</v>
      </c>
      <c r="X52" s="22">
        <f t="shared" si="102"/>
        <v>698</v>
      </c>
      <c r="Y52" s="23">
        <f t="shared" si="78"/>
        <v>0.848116646415553</v>
      </c>
      <c r="Z52" s="22">
        <f t="shared" si="102"/>
        <v>56</v>
      </c>
      <c r="AA52" s="22">
        <f t="shared" si="102"/>
        <v>37</v>
      </c>
      <c r="AB52" s="23">
        <f t="shared" si="66"/>
        <v>0.660714285714286</v>
      </c>
      <c r="AC52" s="22">
        <f t="shared" ref="AC52:AG52" si="103">AC24+AC51</f>
        <v>18</v>
      </c>
      <c r="AD52" s="22">
        <f t="shared" si="103"/>
        <v>9</v>
      </c>
      <c r="AE52" s="23">
        <f t="shared" si="67"/>
        <v>0.5</v>
      </c>
      <c r="AF52" s="22">
        <f t="shared" si="103"/>
        <v>308</v>
      </c>
      <c r="AG52" s="22">
        <f t="shared" si="103"/>
        <v>239</v>
      </c>
      <c r="AH52" s="36">
        <f t="shared" si="80"/>
        <v>0.775974025974026</v>
      </c>
      <c r="AI52" s="22">
        <f>AI24+AI51</f>
        <v>0</v>
      </c>
      <c r="AJ52" s="22">
        <f t="shared" ref="AJ52:AP52" si="104">AJ24+AJ51</f>
        <v>0</v>
      </c>
      <c r="AK52" s="23" t="e">
        <f t="shared" si="82"/>
        <v>#DIV/0!</v>
      </c>
      <c r="AL52" s="22">
        <f t="shared" si="104"/>
        <v>0</v>
      </c>
      <c r="AM52" s="22">
        <f t="shared" si="104"/>
        <v>0</v>
      </c>
      <c r="AN52" s="23" t="e">
        <f t="shared" si="83"/>
        <v>#DIV/0!</v>
      </c>
      <c r="AO52" s="22">
        <f t="shared" si="104"/>
        <v>0</v>
      </c>
      <c r="AP52" s="22">
        <f t="shared" si="104"/>
        <v>0</v>
      </c>
      <c r="AQ52" s="23" t="e">
        <f t="shared" si="84"/>
        <v>#DIV/0!</v>
      </c>
      <c r="AR52" s="22">
        <f t="shared" ref="AR52:AV52" si="105">AR24+AR51</f>
        <v>0</v>
      </c>
      <c r="AS52" s="22">
        <f t="shared" si="105"/>
        <v>0</v>
      </c>
      <c r="AT52" s="23" t="e">
        <f t="shared" si="86"/>
        <v>#DIV/0!</v>
      </c>
      <c r="AU52" s="22">
        <f t="shared" si="105"/>
        <v>0</v>
      </c>
      <c r="AV52" s="22">
        <f t="shared" si="105"/>
        <v>0</v>
      </c>
      <c r="AW52" s="23" t="e">
        <f t="shared" si="87"/>
        <v>#DIV/0!</v>
      </c>
      <c r="AX52" s="22">
        <f t="shared" si="3"/>
        <v>2746</v>
      </c>
      <c r="AY52" s="22">
        <f t="shared" si="4"/>
        <v>2269</v>
      </c>
      <c r="AZ52" s="52">
        <f t="shared" si="5"/>
        <v>0.826292789512017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3"/>
  <sheetViews>
    <sheetView tabSelected="1" workbookViewId="0">
      <pane xSplit="1" ySplit="3" topLeftCell="B22" activePane="bottomRight" state="frozen"/>
      <selection/>
      <selection pane="topRight"/>
      <selection pane="bottomLeft"/>
      <selection pane="bottomRight" activeCell="A1" sqref="A1:AZ1"/>
    </sheetView>
  </sheetViews>
  <sheetFormatPr defaultColWidth="9.125" defaultRowHeight="13.5"/>
  <cols>
    <col min="1" max="1" width="23.625" style="2" customWidth="1"/>
    <col min="2" max="52" width="5.375" style="3" customWidth="1"/>
    <col min="53" max="16384" width="9.125" style="3"/>
  </cols>
  <sheetData>
    <row r="1" ht="28.15" customHeight="1" spans="1:52">
      <c r="A1" s="4" t="s">
        <v>74</v>
      </c>
      <c r="B1" s="5"/>
      <c r="C1" s="5"/>
      <c r="D1" s="5"/>
      <c r="E1" s="5"/>
      <c r="F1" s="5"/>
      <c r="G1" s="5"/>
      <c r="H1" s="5"/>
      <c r="I1" s="5"/>
      <c r="J1" s="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ht="48" customHeight="1" spans="1:52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 t="s">
        <v>4</v>
      </c>
      <c r="I2" s="7"/>
      <c r="J2" s="7"/>
      <c r="K2" s="7" t="s">
        <v>5</v>
      </c>
      <c r="L2" s="7"/>
      <c r="M2" s="7"/>
      <c r="N2" s="27" t="s">
        <v>6</v>
      </c>
      <c r="O2" s="27"/>
      <c r="P2" s="27"/>
      <c r="Q2" s="7" t="s">
        <v>7</v>
      </c>
      <c r="R2" s="7"/>
      <c r="S2" s="31"/>
      <c r="T2" s="7" t="s">
        <v>8</v>
      </c>
      <c r="U2" s="7"/>
      <c r="V2" s="31"/>
      <c r="W2" s="7" t="s">
        <v>9</v>
      </c>
      <c r="X2" s="7"/>
      <c r="Y2" s="31"/>
      <c r="Z2" s="7" t="s">
        <v>10</v>
      </c>
      <c r="AA2" s="7"/>
      <c r="AB2" s="31"/>
      <c r="AC2" s="7" t="s">
        <v>11</v>
      </c>
      <c r="AD2" s="7"/>
      <c r="AE2" s="31"/>
      <c r="AF2" s="7" t="s">
        <v>12</v>
      </c>
      <c r="AG2" s="7"/>
      <c r="AH2" s="7"/>
      <c r="AI2" s="27" t="s">
        <v>13</v>
      </c>
      <c r="AJ2" s="27"/>
      <c r="AK2" s="27"/>
      <c r="AL2" s="7" t="s">
        <v>14</v>
      </c>
      <c r="AM2" s="7"/>
      <c r="AN2" s="7"/>
      <c r="AO2" s="7" t="s">
        <v>14</v>
      </c>
      <c r="AP2" s="7"/>
      <c r="AQ2" s="7"/>
      <c r="AR2" s="7" t="s">
        <v>14</v>
      </c>
      <c r="AS2" s="7"/>
      <c r="AT2" s="7"/>
      <c r="AU2" s="7" t="s">
        <v>14</v>
      </c>
      <c r="AV2" s="7"/>
      <c r="AW2" s="7"/>
      <c r="AX2" s="37" t="s">
        <v>15</v>
      </c>
      <c r="AY2" s="38"/>
      <c r="AZ2" s="39"/>
    </row>
    <row r="3" ht="28.15" customHeight="1" spans="1:52">
      <c r="A3" s="6"/>
      <c r="B3" s="7" t="s">
        <v>16</v>
      </c>
      <c r="C3" s="7" t="s">
        <v>17</v>
      </c>
      <c r="D3" s="7" t="s">
        <v>18</v>
      </c>
      <c r="E3" s="7" t="s">
        <v>16</v>
      </c>
      <c r="F3" s="7" t="s">
        <v>17</v>
      </c>
      <c r="G3" s="7" t="s">
        <v>18</v>
      </c>
      <c r="H3" s="7" t="s">
        <v>16</v>
      </c>
      <c r="I3" s="7" t="s">
        <v>17</v>
      </c>
      <c r="J3" s="7" t="s">
        <v>18</v>
      </c>
      <c r="K3" s="7" t="s">
        <v>16</v>
      </c>
      <c r="L3" s="7" t="s">
        <v>17</v>
      </c>
      <c r="M3" s="7" t="s">
        <v>18</v>
      </c>
      <c r="N3" s="28" t="s">
        <v>16</v>
      </c>
      <c r="O3" s="28" t="s">
        <v>17</v>
      </c>
      <c r="P3" s="29" t="s">
        <v>18</v>
      </c>
      <c r="Q3" s="7" t="s">
        <v>16</v>
      </c>
      <c r="R3" s="7" t="s">
        <v>17</v>
      </c>
      <c r="S3" s="31" t="s">
        <v>18</v>
      </c>
      <c r="T3" s="7" t="s">
        <v>16</v>
      </c>
      <c r="U3" s="7" t="s">
        <v>17</v>
      </c>
      <c r="V3" s="31" t="s">
        <v>18</v>
      </c>
      <c r="W3" s="7" t="s">
        <v>16</v>
      </c>
      <c r="X3" s="7" t="s">
        <v>17</v>
      </c>
      <c r="Y3" s="31" t="s">
        <v>18</v>
      </c>
      <c r="Z3" s="7" t="s">
        <v>16</v>
      </c>
      <c r="AA3" s="7" t="s">
        <v>17</v>
      </c>
      <c r="AB3" s="31" t="s">
        <v>18</v>
      </c>
      <c r="AC3" s="7" t="s">
        <v>16</v>
      </c>
      <c r="AD3" s="7" t="s">
        <v>17</v>
      </c>
      <c r="AE3" s="31" t="s">
        <v>18</v>
      </c>
      <c r="AF3" s="7" t="s">
        <v>16</v>
      </c>
      <c r="AG3" s="7" t="s">
        <v>17</v>
      </c>
      <c r="AH3" s="7" t="s">
        <v>18</v>
      </c>
      <c r="AI3" s="7" t="s">
        <v>16</v>
      </c>
      <c r="AJ3" s="7" t="s">
        <v>17</v>
      </c>
      <c r="AK3" s="7" t="s">
        <v>18</v>
      </c>
      <c r="AL3" s="7" t="s">
        <v>16</v>
      </c>
      <c r="AM3" s="7" t="s">
        <v>17</v>
      </c>
      <c r="AN3" s="7" t="s">
        <v>18</v>
      </c>
      <c r="AO3" s="7" t="s">
        <v>16</v>
      </c>
      <c r="AP3" s="7" t="s">
        <v>17</v>
      </c>
      <c r="AQ3" s="7" t="s">
        <v>18</v>
      </c>
      <c r="AR3" s="7" t="s">
        <v>16</v>
      </c>
      <c r="AS3" s="7" t="s">
        <v>17</v>
      </c>
      <c r="AT3" s="7" t="s">
        <v>18</v>
      </c>
      <c r="AU3" s="7" t="s">
        <v>16</v>
      </c>
      <c r="AV3" s="7" t="s">
        <v>17</v>
      </c>
      <c r="AW3" s="7" t="s">
        <v>18</v>
      </c>
      <c r="AX3" s="40" t="s">
        <v>16</v>
      </c>
      <c r="AY3" s="7" t="s">
        <v>17</v>
      </c>
      <c r="AZ3" s="41" t="s">
        <v>18</v>
      </c>
    </row>
    <row r="4" spans="1:52">
      <c r="A4" s="8" t="s">
        <v>19</v>
      </c>
      <c r="B4" s="9">
        <f>'6月'!B4+'5月'!B4+'4月'!B4+'3月'!B4+'2月'!B4+'1月'!B4</f>
        <v>341</v>
      </c>
      <c r="C4" s="9">
        <f>'6月'!C4+'5月'!C4+'4月'!C4+'3月'!C4+'2月'!C4+'1月'!C4</f>
        <v>218</v>
      </c>
      <c r="D4" s="10">
        <f>C4/B4</f>
        <v>0.639296187683284</v>
      </c>
      <c r="E4" s="9">
        <f>'6月'!E4+'5月'!E4+'4月'!E4+'3月'!E4+'2月'!E4+'1月'!E4</f>
        <v>71</v>
      </c>
      <c r="F4" s="9">
        <f>'6月'!F4+'5月'!F4+'4月'!F4+'3月'!F4+'2月'!F4+'1月'!F4</f>
        <v>51</v>
      </c>
      <c r="G4" s="11">
        <f t="shared" ref="G4:G12" si="0">F4/E4</f>
        <v>0.71830985915493</v>
      </c>
      <c r="H4" s="9">
        <f>'6月'!H4+'5月'!H4+'4月'!H4+'3月'!H4+'2月'!H4+'1月'!H4</f>
        <v>820</v>
      </c>
      <c r="I4" s="9">
        <f>'6月'!I4+'5月'!I4+'4月'!I4+'3月'!I4+'2月'!I4+'1月'!I4</f>
        <v>635</v>
      </c>
      <c r="J4" s="11">
        <f t="shared" ref="J4:J8" si="1">I4/H4</f>
        <v>0.774390243902439</v>
      </c>
      <c r="K4" s="9">
        <f>'6月'!K4+'5月'!K4+'4月'!K4+'3月'!K4+'2月'!K4+'1月'!K4</f>
        <v>58</v>
      </c>
      <c r="L4" s="9">
        <f>'6月'!L4+'5月'!L4+'4月'!L4+'3月'!L4+'2月'!L4+'1月'!L4</f>
        <v>39</v>
      </c>
      <c r="M4" s="11">
        <f t="shared" ref="M4:M12" si="2">L4/K4</f>
        <v>0.672413793103448</v>
      </c>
      <c r="N4" s="9">
        <f>'6月'!N4+'5月'!N4+'4月'!N4+'3月'!N4+'2月'!N4+'1月'!N4</f>
        <v>78</v>
      </c>
      <c r="O4" s="9">
        <f>'6月'!O4+'5月'!O4+'4月'!O4+'3月'!O4+'2月'!O4+'1月'!O4</f>
        <v>40</v>
      </c>
      <c r="P4" s="11">
        <f>O4/N4</f>
        <v>0.512820512820513</v>
      </c>
      <c r="Q4" s="9">
        <f>'6月'!Q4+'5月'!Q4+'4月'!Q4+'3月'!Q4+'2月'!Q4+'1月'!Q4</f>
        <v>97</v>
      </c>
      <c r="R4" s="9">
        <f>'6月'!R4+'5月'!R4+'4月'!R4+'3月'!R4+'2月'!R4+'1月'!R4</f>
        <v>66</v>
      </c>
      <c r="S4" s="11">
        <f t="shared" ref="S4:S10" si="3">R4/Q4</f>
        <v>0.680412371134021</v>
      </c>
      <c r="T4" s="9">
        <f>'6月'!T4+'5月'!T4+'4月'!T4+'3月'!T4+'2月'!T4+'1月'!T4</f>
        <v>11</v>
      </c>
      <c r="U4" s="9">
        <f>'6月'!U4+'5月'!U4+'4月'!U4+'3月'!U4+'2月'!U4+'1月'!U4</f>
        <v>7</v>
      </c>
      <c r="V4" s="30">
        <f>U4/T4</f>
        <v>0.636363636363636</v>
      </c>
      <c r="W4" s="9">
        <f>'6月'!W4+'5月'!W4+'4月'!W4+'3月'!W4+'2月'!W4+'1月'!W4</f>
        <v>439</v>
      </c>
      <c r="X4" s="9">
        <f>'6月'!X4+'5月'!X4+'4月'!X4+'3月'!X4+'2月'!X4+'1月'!X4</f>
        <v>337</v>
      </c>
      <c r="Y4" s="30">
        <f t="shared" ref="Y4:Y12" si="4">X4/W4</f>
        <v>0.767653758542141</v>
      </c>
      <c r="Z4" s="9">
        <f>'6月'!Z4+'5月'!Z4+'4月'!Z4+'3月'!Z4+'2月'!Z4+'1月'!Z4</f>
        <v>99</v>
      </c>
      <c r="AA4" s="9">
        <f>'6月'!AA4+'5月'!AA4+'4月'!AA4+'3月'!AA4+'2月'!AA4+'1月'!AA4</f>
        <v>66</v>
      </c>
      <c r="AB4" s="11">
        <f t="shared" ref="AB4:AB8" si="5">AA4/Z4</f>
        <v>0.666666666666667</v>
      </c>
      <c r="AC4" s="9"/>
      <c r="AD4" s="9"/>
      <c r="AE4" s="10"/>
      <c r="AF4" s="9">
        <f>'6月'!AF4+'5月'!AF4+'4月'!AF4+'3月'!AF4+'2月'!AF4+'1月'!AF4</f>
        <v>138</v>
      </c>
      <c r="AG4" s="9">
        <f>'6月'!AG4+'5月'!AG4+'4月'!AG4+'3月'!AG4+'2月'!AG4+'1月'!AG4</f>
        <v>76</v>
      </c>
      <c r="AH4" s="30">
        <f t="shared" ref="AH4:AH12" si="6">AG4/AF4</f>
        <v>0.550724637681159</v>
      </c>
      <c r="AI4" s="9">
        <f>'6月'!AI4+'5月'!AI4+'4月'!AI4+'3月'!AI4+'2月'!AI4+'1月'!AI4</f>
        <v>13</v>
      </c>
      <c r="AJ4" s="9">
        <f>'6月'!AJ4+'5月'!AJ4+'4月'!AJ4+'3月'!AJ4+'2月'!AJ4+'1月'!AJ4</f>
        <v>5</v>
      </c>
      <c r="AK4" s="9">
        <f>'6月'!AK4+'5月'!AK4+'4月'!AK4+'3月'!AK4+'2月'!AK4+'1月'!AK4</f>
        <v>0.384615384615385</v>
      </c>
      <c r="AL4" s="9"/>
      <c r="AM4" s="9"/>
      <c r="AN4" s="32"/>
      <c r="AO4" s="9"/>
      <c r="AP4" s="9"/>
      <c r="AQ4" s="32"/>
      <c r="AR4" s="9"/>
      <c r="AS4" s="9"/>
      <c r="AT4" s="32"/>
      <c r="AU4" s="9"/>
      <c r="AV4" s="9"/>
      <c r="AW4" s="32"/>
      <c r="AX4" s="9">
        <f>'6月'!AX19+'5月'!AX4+'4月'!AX4+'3月'!AX4+'2月'!AX4+'1月'!AX4</f>
        <v>1528</v>
      </c>
      <c r="AY4" s="9">
        <f>'6月'!AY19+'5月'!AY4+'4月'!AY4+'3月'!AY4+'2月'!AY4+'1月'!AY4</f>
        <v>1048</v>
      </c>
      <c r="AZ4" s="30">
        <f t="shared" ref="AZ4:AZ52" si="7">AY4/AX4</f>
        <v>0.68586387434555</v>
      </c>
    </row>
    <row r="5" spans="1:52">
      <c r="A5" s="8" t="s">
        <v>20</v>
      </c>
      <c r="B5" s="9"/>
      <c r="C5" s="9"/>
      <c r="D5" s="10"/>
      <c r="E5" s="9"/>
      <c r="F5" s="9"/>
      <c r="G5" s="11"/>
      <c r="H5" s="9"/>
      <c r="I5" s="9"/>
      <c r="J5" s="10"/>
      <c r="K5" s="9"/>
      <c r="L5" s="9"/>
      <c r="M5" s="10"/>
      <c r="N5" s="9"/>
      <c r="O5" s="9"/>
      <c r="P5" s="10"/>
      <c r="Q5" s="9"/>
      <c r="R5" s="9"/>
      <c r="S5" s="10"/>
      <c r="T5" s="9"/>
      <c r="U5" s="9"/>
      <c r="V5" s="10"/>
      <c r="W5" s="9">
        <f>'6月'!W5+'5月'!W5+'4月'!W5+'3月'!W5+'2月'!W5+'1月'!W5</f>
        <v>57</v>
      </c>
      <c r="X5" s="9">
        <f>'6月'!X5+'5月'!X5+'4月'!X5+'3月'!X5+'2月'!X5+'1月'!X5</f>
        <v>44</v>
      </c>
      <c r="Y5" s="11">
        <f t="shared" si="4"/>
        <v>0.771929824561403</v>
      </c>
      <c r="Z5" s="9">
        <f>'6月'!Z5+'5月'!Z5+'4月'!Z5+'3月'!Z5+'2月'!Z5+'1月'!Z5</f>
        <v>52</v>
      </c>
      <c r="AA5" s="9">
        <f>'6月'!AA5+'5月'!AA5+'4月'!AA5+'3月'!AA5+'2月'!AA5+'1月'!AA5</f>
        <v>49</v>
      </c>
      <c r="AB5" s="11">
        <f t="shared" si="5"/>
        <v>0.942307692307692</v>
      </c>
      <c r="AC5" s="9"/>
      <c r="AD5" s="9"/>
      <c r="AE5" s="10"/>
      <c r="AF5" s="9"/>
      <c r="AG5" s="9"/>
      <c r="AH5" s="32"/>
      <c r="AI5" s="9"/>
      <c r="AJ5" s="9"/>
      <c r="AK5" s="32"/>
      <c r="AL5" s="9"/>
      <c r="AM5" s="9"/>
      <c r="AN5" s="32"/>
      <c r="AO5" s="9"/>
      <c r="AP5" s="9"/>
      <c r="AQ5" s="32"/>
      <c r="AR5" s="9"/>
      <c r="AS5" s="9"/>
      <c r="AT5" s="32"/>
      <c r="AU5" s="9"/>
      <c r="AV5" s="9"/>
      <c r="AW5" s="32"/>
      <c r="AX5" s="9">
        <f>'6月'!AX20+'5月'!AX5+'4月'!AX5+'3月'!AX5+'2月'!AX5+'1月'!AX5</f>
        <v>109</v>
      </c>
      <c r="AY5" s="9">
        <f>'6月'!AY20+'5月'!AY5+'4月'!AY5+'3月'!AY5+'2月'!AY5+'1月'!AY5</f>
        <v>93</v>
      </c>
      <c r="AZ5" s="30">
        <f t="shared" si="7"/>
        <v>0.853211009174312</v>
      </c>
    </row>
    <row r="6" spans="1:52">
      <c r="A6" s="8" t="s">
        <v>21</v>
      </c>
      <c r="B6" s="9"/>
      <c r="C6" s="9"/>
      <c r="D6" s="10"/>
      <c r="E6" s="9">
        <f>'6月'!E6+'5月'!E6+'4月'!E6+'3月'!E6+'2月'!E6+'1月'!E6</f>
        <v>27</v>
      </c>
      <c r="F6" s="9">
        <f>'6月'!F6+'5月'!F6+'4月'!F6+'3月'!F6+'2月'!F6+'1月'!F6</f>
        <v>14</v>
      </c>
      <c r="G6" s="11">
        <f t="shared" si="0"/>
        <v>0.518518518518518</v>
      </c>
      <c r="H6" s="9"/>
      <c r="I6" s="9"/>
      <c r="J6" s="10"/>
      <c r="K6" s="9"/>
      <c r="L6" s="9"/>
      <c r="M6" s="10"/>
      <c r="N6" s="9"/>
      <c r="O6" s="9"/>
      <c r="P6" s="10"/>
      <c r="Q6" s="9"/>
      <c r="R6" s="9"/>
      <c r="S6" s="10"/>
      <c r="T6" s="9"/>
      <c r="U6" s="9"/>
      <c r="V6" s="10"/>
      <c r="W6" s="9"/>
      <c r="X6" s="9"/>
      <c r="Y6" s="10"/>
      <c r="Z6" s="9"/>
      <c r="AA6" s="9"/>
      <c r="AB6" s="10"/>
      <c r="AC6" s="9"/>
      <c r="AD6" s="9"/>
      <c r="AE6" s="10"/>
      <c r="AF6" s="9"/>
      <c r="AG6" s="9"/>
      <c r="AH6" s="32"/>
      <c r="AI6" s="9"/>
      <c r="AJ6" s="9"/>
      <c r="AK6" s="32"/>
      <c r="AL6" s="9"/>
      <c r="AM6" s="9"/>
      <c r="AN6" s="32"/>
      <c r="AO6" s="9"/>
      <c r="AP6" s="9"/>
      <c r="AQ6" s="32"/>
      <c r="AR6" s="9"/>
      <c r="AS6" s="9"/>
      <c r="AT6" s="32"/>
      <c r="AU6" s="9"/>
      <c r="AV6" s="9"/>
      <c r="AW6" s="32"/>
      <c r="AX6" s="9">
        <f>'6月'!AX21+'5月'!AX6+'4月'!AX6+'3月'!AX6+'2月'!AX6+'1月'!AX6</f>
        <v>0</v>
      </c>
      <c r="AY6" s="9">
        <f>'6月'!AY21+'5月'!AY6+'4月'!AY6+'3月'!AY6+'2月'!AY6+'1月'!AY6</f>
        <v>0</v>
      </c>
      <c r="AZ6" s="30" t="e">
        <f t="shared" si="7"/>
        <v>#DIV/0!</v>
      </c>
    </row>
    <row r="7" spans="1:52">
      <c r="A7" s="8" t="s">
        <v>22</v>
      </c>
      <c r="B7" s="9"/>
      <c r="C7" s="9"/>
      <c r="D7" s="10"/>
      <c r="E7" s="9"/>
      <c r="F7" s="9"/>
      <c r="G7" s="11"/>
      <c r="H7" s="9">
        <f>'6月'!H7+'5月'!H7+'4月'!H7+'3月'!H7+'2月'!H7+'1月'!H7</f>
        <v>41</v>
      </c>
      <c r="I7" s="9">
        <f>'6月'!I7+'5月'!I7+'4月'!I7+'3月'!I7+'2月'!I7+'1月'!I7</f>
        <v>30</v>
      </c>
      <c r="J7" s="11">
        <f t="shared" si="1"/>
        <v>0.731707317073171</v>
      </c>
      <c r="K7" s="9">
        <f>'6月'!K7+'5月'!K7+'4月'!K7+'3月'!K7+'2月'!K7+'1月'!K7</f>
        <v>86</v>
      </c>
      <c r="L7" s="9">
        <f>'6月'!L7+'5月'!L7+'4月'!L7+'3月'!L7+'2月'!L7+'1月'!L7</f>
        <v>53</v>
      </c>
      <c r="M7" s="11">
        <f t="shared" si="2"/>
        <v>0.616279069767442</v>
      </c>
      <c r="N7" s="9"/>
      <c r="O7" s="9"/>
      <c r="P7" s="10"/>
      <c r="Q7" s="9">
        <f>'6月'!Q7+'5月'!Q7+'4月'!Q7+'3月'!Q7+'2月'!Q7+'1月'!Q7</f>
        <v>135</v>
      </c>
      <c r="R7" s="9">
        <f>'6月'!R7+'5月'!R7+'4月'!R7+'3月'!R7+'2月'!R7+'1月'!R7</f>
        <v>68</v>
      </c>
      <c r="S7" s="11">
        <f t="shared" si="3"/>
        <v>0.503703703703704</v>
      </c>
      <c r="T7" s="9"/>
      <c r="U7" s="9"/>
      <c r="V7" s="10"/>
      <c r="W7" s="9">
        <f>'6月'!W7+'5月'!W7+'4月'!W7+'3月'!W7+'2月'!W7+'1月'!W7</f>
        <v>183</v>
      </c>
      <c r="X7" s="9">
        <f>'6月'!X7+'5月'!X7+'4月'!X7+'3月'!X7+'2月'!X7+'1月'!X7</f>
        <v>140</v>
      </c>
      <c r="Y7" s="30">
        <f t="shared" si="4"/>
        <v>0.765027322404372</v>
      </c>
      <c r="Z7" s="9">
        <f>'6月'!Z7+'5月'!Z7+'4月'!Z7+'3月'!Z7+'2月'!Z7+'1月'!Z7</f>
        <v>40</v>
      </c>
      <c r="AA7" s="9">
        <f>'6月'!AA7+'5月'!AA7+'4月'!AA7+'3月'!AA7+'2月'!AA7+'1月'!AA7</f>
        <v>24</v>
      </c>
      <c r="AB7" s="11">
        <f t="shared" si="5"/>
        <v>0.6</v>
      </c>
      <c r="AC7" s="9"/>
      <c r="AD7" s="9"/>
      <c r="AE7" s="10"/>
      <c r="AF7" s="9">
        <f>'6月'!AF7+'5月'!AF7+'4月'!AF7+'3月'!AF7+'2月'!AF7+'1月'!AF7</f>
        <v>324</v>
      </c>
      <c r="AG7" s="9">
        <f>'6月'!AG7+'5月'!AG7+'4月'!AG7+'3月'!AG7+'2月'!AG7+'1月'!AG7</f>
        <v>218</v>
      </c>
      <c r="AH7" s="30">
        <f t="shared" si="6"/>
        <v>0.672839506172839</v>
      </c>
      <c r="AI7" s="9">
        <f>'6月'!AI7+'5月'!AI7+'4月'!AI7+'3月'!AI7+'2月'!AI7+'1月'!AI7</f>
        <v>23</v>
      </c>
      <c r="AJ7" s="9">
        <f>'6月'!AJ7+'5月'!AJ7+'4月'!AJ7+'3月'!AJ7+'2月'!AJ7+'1月'!AJ7</f>
        <v>17</v>
      </c>
      <c r="AK7" s="9">
        <f>'6月'!AK7+'5月'!AK7+'4月'!AK7+'3月'!AK7+'2月'!AK7+'1月'!AK7</f>
        <v>0.739130434782609</v>
      </c>
      <c r="AL7" s="9"/>
      <c r="AM7" s="9"/>
      <c r="AN7" s="32"/>
      <c r="AO7" s="9"/>
      <c r="AP7" s="9"/>
      <c r="AQ7" s="32"/>
      <c r="AR7" s="9"/>
      <c r="AS7" s="9"/>
      <c r="AT7" s="32"/>
      <c r="AU7" s="9"/>
      <c r="AV7" s="9"/>
      <c r="AW7" s="32"/>
      <c r="AX7" s="9">
        <f>'6月'!AX22+'5月'!AX7+'4月'!AX7+'3月'!AX7+'2月'!AX7+'1月'!AX7</f>
        <v>594</v>
      </c>
      <c r="AY7" s="9">
        <f>'6月'!AY22+'5月'!AY7+'4月'!AY7+'3月'!AY7+'2月'!AY7+'1月'!AY7</f>
        <v>403</v>
      </c>
      <c r="AZ7" s="30">
        <f t="shared" si="7"/>
        <v>0.678451178451178</v>
      </c>
    </row>
    <row r="8" spans="1:52">
      <c r="A8" s="8" t="s">
        <v>23</v>
      </c>
      <c r="B8" s="9">
        <f>'6月'!B8+'5月'!B8+'4月'!B8+'3月'!B8+'2月'!B8+'1月'!B8</f>
        <v>180</v>
      </c>
      <c r="C8" s="9">
        <f>'6月'!C8+'5月'!C8+'4月'!C8+'3月'!C8+'2月'!C8+'1月'!C8</f>
        <v>143</v>
      </c>
      <c r="D8" s="10">
        <f t="shared" ref="D8:D10" si="8">C8/B8</f>
        <v>0.794444444444444</v>
      </c>
      <c r="E8" s="9">
        <f>'6月'!E8+'5月'!E8+'4月'!E8+'3月'!E8+'2月'!E8+'1月'!E8</f>
        <v>166</v>
      </c>
      <c r="F8" s="9">
        <f>'6月'!F8+'5月'!F8+'4月'!F8+'3月'!F8+'2月'!F8+'1月'!F8</f>
        <v>149</v>
      </c>
      <c r="G8" s="11">
        <f t="shared" si="0"/>
        <v>0.897590361445783</v>
      </c>
      <c r="H8" s="9">
        <f>'6月'!H8+'5月'!H8+'4月'!H8+'3月'!H8+'2月'!H8+'1月'!H8</f>
        <v>130</v>
      </c>
      <c r="I8" s="9">
        <f>'6月'!I8+'5月'!I8+'4月'!I8+'3月'!I8+'2月'!I8+'1月'!I8</f>
        <v>118</v>
      </c>
      <c r="J8" s="11">
        <f t="shared" si="1"/>
        <v>0.907692307692308</v>
      </c>
      <c r="K8" s="9">
        <f>'6月'!K8+'5月'!K8+'4月'!K8+'3月'!K8+'2月'!K8+'1月'!K8</f>
        <v>100</v>
      </c>
      <c r="L8" s="9">
        <f>'6月'!L8+'5月'!L8+'4月'!L8+'3月'!L8+'2月'!L8+'1月'!L8</f>
        <v>88</v>
      </c>
      <c r="M8" s="11">
        <f t="shared" si="2"/>
        <v>0.88</v>
      </c>
      <c r="N8" s="9"/>
      <c r="O8" s="9"/>
      <c r="P8" s="10"/>
      <c r="Q8" s="9"/>
      <c r="R8" s="9"/>
      <c r="S8" s="10"/>
      <c r="T8" s="9"/>
      <c r="U8" s="9"/>
      <c r="V8" s="10"/>
      <c r="W8" s="9">
        <f>'6月'!W8+'5月'!W8+'4月'!W8+'3月'!W8+'2月'!W8+'1月'!W8</f>
        <v>457</v>
      </c>
      <c r="X8" s="9">
        <f>'6月'!X8+'5月'!X8+'4月'!X8+'3月'!X8+'2月'!X8+'1月'!X8</f>
        <v>375</v>
      </c>
      <c r="Y8" s="30">
        <f t="shared" si="4"/>
        <v>0.820568927789934</v>
      </c>
      <c r="Z8" s="9">
        <f>'6月'!Z8+'5月'!Z8+'4月'!Z8+'3月'!Z8+'2月'!Z8+'1月'!Z8</f>
        <v>106</v>
      </c>
      <c r="AA8" s="9">
        <f>'6月'!AA8+'5月'!AA8+'4月'!AA8+'3月'!AA8+'2月'!AA8+'1月'!AA8</f>
        <v>81</v>
      </c>
      <c r="AB8" s="11">
        <f t="shared" si="5"/>
        <v>0.764150943396226</v>
      </c>
      <c r="AC8" s="9"/>
      <c r="AD8" s="9"/>
      <c r="AE8" s="10"/>
      <c r="AF8" s="9">
        <f>'6月'!AF8+'5月'!AF8+'4月'!AF8+'3月'!AF8+'2月'!AF8+'1月'!AF8</f>
        <v>345</v>
      </c>
      <c r="AG8" s="9">
        <f>'6月'!AG8+'5月'!AG8+'4月'!AG8+'3月'!AG8+'2月'!AG8+'1月'!AG8</f>
        <v>259</v>
      </c>
      <c r="AH8" s="30">
        <f t="shared" si="6"/>
        <v>0.750724637681159</v>
      </c>
      <c r="AI8" s="9"/>
      <c r="AJ8" s="9"/>
      <c r="AK8" s="32"/>
      <c r="AL8" s="9"/>
      <c r="AM8" s="9"/>
      <c r="AN8" s="32"/>
      <c r="AO8" s="9"/>
      <c r="AP8" s="9"/>
      <c r="AQ8" s="32"/>
      <c r="AR8" s="9"/>
      <c r="AS8" s="9"/>
      <c r="AT8" s="32"/>
      <c r="AU8" s="9"/>
      <c r="AV8" s="9"/>
      <c r="AW8" s="32"/>
      <c r="AX8" s="9">
        <f>'6月'!AX23+'5月'!AX8+'4月'!AX8+'3月'!AX8+'2月'!AX8+'1月'!AX8</f>
        <v>2341</v>
      </c>
      <c r="AY8" s="9">
        <f>'6月'!AY23+'5月'!AY8+'4月'!AY8+'3月'!AY8+'2月'!AY8+'1月'!AY8</f>
        <v>2007</v>
      </c>
      <c r="AZ8" s="30">
        <f t="shared" si="7"/>
        <v>0.857325929090132</v>
      </c>
    </row>
    <row r="9" spans="1:52">
      <c r="A9" s="12" t="s">
        <v>24</v>
      </c>
      <c r="B9" s="13">
        <f>'6月'!B9+'5月'!B9+'4月'!B9+'3月'!B9+'2月'!B9+'1月'!B9</f>
        <v>521</v>
      </c>
      <c r="C9" s="13">
        <f>'6月'!C9+'5月'!C9+'4月'!C9+'3月'!C9+'2月'!C9+'1月'!C9</f>
        <v>361</v>
      </c>
      <c r="D9" s="14">
        <f t="shared" si="8"/>
        <v>0.692898272552783</v>
      </c>
      <c r="E9" s="13">
        <f>'6月'!E9+'5月'!E9+'4月'!E9+'3月'!E9+'2月'!E9+'1月'!E9</f>
        <v>264</v>
      </c>
      <c r="F9" s="13">
        <f>'6月'!F9+'5月'!F9+'4月'!F9+'3月'!F9+'2月'!F9+'1月'!F9</f>
        <v>214</v>
      </c>
      <c r="G9" s="14">
        <f t="shared" si="0"/>
        <v>0.810606060606061</v>
      </c>
      <c r="H9" s="13">
        <f>'6月'!H9+'5月'!H9+'4月'!H9+'3月'!H9+'2月'!H9+'1月'!H9</f>
        <v>991</v>
      </c>
      <c r="I9" s="13">
        <f>'6月'!I9+'5月'!I9+'4月'!I9+'3月'!I9+'2月'!I9+'1月'!I9</f>
        <v>783</v>
      </c>
      <c r="J9" s="14">
        <f t="shared" ref="J9:J12" si="9">I9/H9</f>
        <v>0.790110998990918</v>
      </c>
      <c r="K9" s="13">
        <f>'6月'!K9+'5月'!K9+'4月'!K9+'3月'!K9+'2月'!K9+'1月'!K9</f>
        <v>244</v>
      </c>
      <c r="L9" s="13">
        <f>'6月'!L9+'5月'!L9+'4月'!L9+'3月'!L9+'2月'!L9+'1月'!L9</f>
        <v>180</v>
      </c>
      <c r="M9" s="14">
        <f t="shared" si="2"/>
        <v>0.737704918032787</v>
      </c>
      <c r="N9" s="13">
        <f>'6月'!N9+'5月'!N9+'4月'!N9+'3月'!N9+'2月'!N9+'1月'!N9</f>
        <v>78</v>
      </c>
      <c r="O9" s="13">
        <f>'6月'!O9+'5月'!O9+'4月'!O9+'3月'!O9+'2月'!O9+'1月'!O9</f>
        <v>40</v>
      </c>
      <c r="P9" s="14">
        <f t="shared" ref="P9:P12" si="10">O9/N9</f>
        <v>0.512820512820513</v>
      </c>
      <c r="Q9" s="13">
        <f>'6月'!Q9+'5月'!Q9+'4月'!Q9+'3月'!Q9+'2月'!Q9+'1月'!Q9</f>
        <v>232</v>
      </c>
      <c r="R9" s="13">
        <f>'6月'!R9+'5月'!R9+'4月'!R9+'3月'!R9+'2月'!R9+'1月'!R9</f>
        <v>134</v>
      </c>
      <c r="S9" s="14">
        <f t="shared" si="3"/>
        <v>0.577586206896552</v>
      </c>
      <c r="T9" s="13">
        <f>'6月'!T9+'5月'!T9+'4月'!T9+'3月'!T9+'2月'!T9+'1月'!T9</f>
        <v>11</v>
      </c>
      <c r="U9" s="13">
        <f>'6月'!U9+'5月'!U9+'4月'!U9+'3月'!U9+'2月'!U9+'1月'!U9</f>
        <v>7</v>
      </c>
      <c r="V9" s="14">
        <f>U9/T9</f>
        <v>0.636363636363636</v>
      </c>
      <c r="W9" s="13">
        <f>'6月'!W9+'5月'!W9+'4月'!W9+'3月'!W9+'2月'!W9+'1月'!W9</f>
        <v>1136</v>
      </c>
      <c r="X9" s="13">
        <f>'6月'!X9+'5月'!X9+'4月'!X9+'3月'!X9+'2月'!X9+'1月'!X9</f>
        <v>896</v>
      </c>
      <c r="Y9" s="14">
        <f t="shared" si="4"/>
        <v>0.788732394366197</v>
      </c>
      <c r="Z9" s="13">
        <f>'6月'!Z9+'5月'!Z9+'4月'!Z9+'3月'!Z9+'2月'!Z9+'1月'!Z9</f>
        <v>297</v>
      </c>
      <c r="AA9" s="13">
        <f>'6月'!AA9+'5月'!AA9+'4月'!AA9+'3月'!AA9+'2月'!AA9+'1月'!AA9</f>
        <v>220</v>
      </c>
      <c r="AB9" s="14">
        <f t="shared" ref="AB9:AB12" si="11">AA9/Z9</f>
        <v>0.740740740740741</v>
      </c>
      <c r="AC9" s="13">
        <f>'6月'!AC9+'5月'!AC9+'4月'!AC9+'3月'!AC9+'2月'!AC9+'1月'!AC9</f>
        <v>0</v>
      </c>
      <c r="AD9" s="13">
        <f>'6月'!AD9+'5月'!AD9+'4月'!AD9+'3月'!AD9+'2月'!AD9+'1月'!AD9</f>
        <v>0</v>
      </c>
      <c r="AE9" s="14" t="e">
        <f>AD9/AC9</f>
        <v>#DIV/0!</v>
      </c>
      <c r="AF9" s="13">
        <f>'6月'!AF9+'5月'!AF9+'4月'!AF9+'3月'!AF9+'2月'!AF9+'1月'!AF9</f>
        <v>807</v>
      </c>
      <c r="AG9" s="13">
        <f>'6月'!AG9+'5月'!AG9+'4月'!AG9+'3月'!AG9+'2月'!AG9+'1月'!AG9</f>
        <v>553</v>
      </c>
      <c r="AH9" s="33">
        <f t="shared" si="6"/>
        <v>0.685254027261462</v>
      </c>
      <c r="AI9" s="13">
        <f>'6月'!AI9+'5月'!AI9+'4月'!AI9+'3月'!AI9+'2月'!AI9+'1月'!AI9</f>
        <v>36</v>
      </c>
      <c r="AJ9" s="13">
        <f>'6月'!AJ9+'5月'!AJ9+'4月'!AJ9+'3月'!AJ9+'2月'!AJ9+'1月'!AJ9</f>
        <v>22</v>
      </c>
      <c r="AK9" s="33">
        <f>AJ9/AI9</f>
        <v>0.611111111111111</v>
      </c>
      <c r="AL9" s="13">
        <f t="shared" ref="AI9:AM9" si="12">SUM(AL4:AL8)</f>
        <v>0</v>
      </c>
      <c r="AM9" s="13">
        <f t="shared" si="12"/>
        <v>0</v>
      </c>
      <c r="AN9" s="33" t="e">
        <f>AM9/AL9</f>
        <v>#DIV/0!</v>
      </c>
      <c r="AO9" s="13">
        <f t="shared" ref="AO9:AS9" si="13">SUM(AO4:AO8)</f>
        <v>0</v>
      </c>
      <c r="AP9" s="13">
        <f t="shared" si="13"/>
        <v>0</v>
      </c>
      <c r="AQ9" s="33" t="e">
        <f>AP9/AO9</f>
        <v>#DIV/0!</v>
      </c>
      <c r="AR9" s="13">
        <f t="shared" si="13"/>
        <v>0</v>
      </c>
      <c r="AS9" s="13">
        <f t="shared" si="13"/>
        <v>0</v>
      </c>
      <c r="AT9" s="33" t="e">
        <f>AS9/AR9</f>
        <v>#DIV/0!</v>
      </c>
      <c r="AU9" s="13">
        <f>SUM(AU4:AU8)</f>
        <v>0</v>
      </c>
      <c r="AV9" s="13">
        <f>SUM(AV4:AV8)</f>
        <v>0</v>
      </c>
      <c r="AW9" s="33" t="e">
        <f>AV9/AU9</f>
        <v>#DIV/0!</v>
      </c>
      <c r="AX9" s="42">
        <f>'6月'!AX24+'5月'!AX9+'4月'!AX9+'3月'!AX9+'2月'!AX9+'1月'!AX9</f>
        <v>5884</v>
      </c>
      <c r="AY9" s="43">
        <f>'6月'!AY24+'5月'!AY9+'4月'!AY9+'3月'!AY9+'2月'!AY9+'1月'!AY9</f>
        <v>4555</v>
      </c>
      <c r="AZ9" s="44">
        <f t="shared" si="7"/>
        <v>0.774133242692046</v>
      </c>
    </row>
    <row r="10" spans="1:52">
      <c r="A10" s="8" t="s">
        <v>25</v>
      </c>
      <c r="B10" s="9">
        <f>'6月'!B10+'5月'!B10+'4月'!B10+'3月'!B10+'2月'!B10+'1月'!B10</f>
        <v>649</v>
      </c>
      <c r="C10" s="9">
        <f>'6月'!C10+'5月'!C10+'4月'!C10+'3月'!C10+'2月'!C10+'1月'!C10</f>
        <v>588</v>
      </c>
      <c r="D10" s="11">
        <f t="shared" si="8"/>
        <v>0.906009244992296</v>
      </c>
      <c r="E10" s="9">
        <f>'6月'!E10+'5月'!E10+'4月'!E10+'3月'!E10+'2月'!E10+'1月'!E10</f>
        <v>317</v>
      </c>
      <c r="F10" s="9">
        <f>'6月'!F10+'5月'!F10+'4月'!F10+'3月'!F10+'2月'!F10+'1月'!F10</f>
        <v>272</v>
      </c>
      <c r="G10" s="11">
        <f t="shared" si="0"/>
        <v>0.858044164037855</v>
      </c>
      <c r="H10" s="9">
        <f>'6月'!H10+'5月'!H10+'4月'!H10+'3月'!H10+'2月'!H10+'1月'!H10</f>
        <v>413</v>
      </c>
      <c r="I10" s="9">
        <f>'6月'!I10+'5月'!I10+'4月'!I10+'3月'!I10+'2月'!I10+'1月'!I10</f>
        <v>379</v>
      </c>
      <c r="J10" s="11">
        <f t="shared" si="9"/>
        <v>0.917675544794189</v>
      </c>
      <c r="K10" s="9">
        <f>'6月'!K10+'5月'!K10+'4月'!K10+'3月'!K10+'2月'!K10+'1月'!K10</f>
        <v>94</v>
      </c>
      <c r="L10" s="9">
        <f>'6月'!L10+'5月'!L10+'4月'!L10+'3月'!L10+'2月'!L10+'1月'!L10</f>
        <v>84</v>
      </c>
      <c r="M10" s="30">
        <f t="shared" si="2"/>
        <v>0.893617021276596</v>
      </c>
      <c r="N10" s="9">
        <f>'6月'!N10+'5月'!N10+'4月'!N10+'3月'!N10+'2月'!N10+'1月'!N10</f>
        <v>233</v>
      </c>
      <c r="O10" s="9">
        <f>'6月'!O10+'5月'!O10+'4月'!O10+'3月'!O10+'2月'!O10+'1月'!O10</f>
        <v>203</v>
      </c>
      <c r="P10" s="11">
        <f t="shared" si="10"/>
        <v>0.871244635193133</v>
      </c>
      <c r="Q10" s="9">
        <f>'6月'!Q10+'5月'!Q10+'4月'!Q10+'3月'!Q10+'2月'!Q10+'1月'!Q10</f>
        <v>342</v>
      </c>
      <c r="R10" s="9">
        <f>'6月'!R10+'5月'!R10+'4月'!R10+'3月'!R10+'2月'!R10+'1月'!R10</f>
        <v>303</v>
      </c>
      <c r="S10" s="11">
        <f t="shared" si="3"/>
        <v>0.885964912280702</v>
      </c>
      <c r="T10" s="9">
        <f>'6月'!T10+'5月'!T10+'4月'!T10+'3月'!T10+'2月'!T10+'1月'!T10</f>
        <v>42</v>
      </c>
      <c r="U10" s="9">
        <f>'6月'!U10+'5月'!U10+'4月'!U10+'3月'!U10+'2月'!U10+'1月'!U10</f>
        <v>32</v>
      </c>
      <c r="V10" s="30">
        <f>U10/T10</f>
        <v>0.761904761904762</v>
      </c>
      <c r="W10" s="9">
        <f>'6月'!W10+'5月'!W10+'4月'!W10+'3月'!W10+'2月'!W10+'1月'!W10</f>
        <v>533</v>
      </c>
      <c r="X10" s="9">
        <f>'6月'!X10+'5月'!X10+'4月'!X10+'3月'!X10+'2月'!X10+'1月'!X10</f>
        <v>467</v>
      </c>
      <c r="Y10" s="30">
        <f t="shared" si="4"/>
        <v>0.876172607879925</v>
      </c>
      <c r="Z10" s="9">
        <f>'6月'!Z10+'5月'!Z10+'4月'!Z10+'3月'!Z10+'2月'!Z10+'1月'!Z10</f>
        <v>89</v>
      </c>
      <c r="AA10" s="9">
        <f>'6月'!AA10+'5月'!AA10+'4月'!AA10+'3月'!AA10+'2月'!AA10+'1月'!AA10</f>
        <v>80</v>
      </c>
      <c r="AB10" s="11">
        <f t="shared" si="11"/>
        <v>0.898876404494382</v>
      </c>
      <c r="AC10" s="9"/>
      <c r="AD10" s="9"/>
      <c r="AE10" s="10"/>
      <c r="AF10" s="9">
        <f>'6月'!AF10+'5月'!AF10+'4月'!AF10+'3月'!AF10+'2月'!AF10+'1月'!AF10</f>
        <v>327</v>
      </c>
      <c r="AG10" s="9">
        <f>'6月'!AG10+'5月'!AG10+'4月'!AG10+'3月'!AG10+'2月'!AG10+'1月'!AG10</f>
        <v>285</v>
      </c>
      <c r="AH10" s="30">
        <f t="shared" si="6"/>
        <v>0.871559633027523</v>
      </c>
      <c r="AI10" s="9">
        <f>'6月'!AI10+'5月'!AI10+'4月'!AI10+'3月'!AI10+'2月'!AI10+'1月'!AI10</f>
        <v>70</v>
      </c>
      <c r="AJ10" s="9">
        <f>'6月'!AJ10+'5月'!AJ10+'4月'!AJ10+'3月'!AJ10+'2月'!AJ10+'1月'!AJ10</f>
        <v>62</v>
      </c>
      <c r="AK10" s="9" t="e">
        <f>'6月'!AK10+'5月'!AK10+'4月'!AK10+'3月'!AK10+'2月'!AK10+'1月'!AK10</f>
        <v>#DIV/0!</v>
      </c>
      <c r="AL10" s="9"/>
      <c r="AM10" s="9"/>
      <c r="AN10" s="32"/>
      <c r="AO10" s="9"/>
      <c r="AP10" s="9"/>
      <c r="AQ10" s="32"/>
      <c r="AR10" s="9"/>
      <c r="AS10" s="9"/>
      <c r="AT10" s="32"/>
      <c r="AU10" s="9"/>
      <c r="AV10" s="9"/>
      <c r="AW10" s="32"/>
      <c r="AX10" s="9">
        <f>'6月'!AX25+'5月'!AX10+'4月'!AX10+'3月'!AX10+'2月'!AX10+'1月'!AX10</f>
        <v>2501</v>
      </c>
      <c r="AY10" s="9">
        <f>'6月'!AY25+'5月'!AY10+'4月'!AY10+'3月'!AY10+'2月'!AY10+'1月'!AY10</f>
        <v>2210</v>
      </c>
      <c r="AZ10" s="30">
        <f t="shared" si="7"/>
        <v>0.883646541383447</v>
      </c>
    </row>
    <row r="11" spans="1:52">
      <c r="A11" s="8" t="s">
        <v>26</v>
      </c>
      <c r="B11" s="9"/>
      <c r="C11" s="9"/>
      <c r="D11" s="10"/>
      <c r="E11" s="9">
        <f>'6月'!E11+'5月'!E11+'4月'!E11+'3月'!E11+'2月'!E11+'1月'!E11</f>
        <v>334</v>
      </c>
      <c r="F11" s="9">
        <f>'6月'!F11+'5月'!F11+'4月'!F11+'3月'!F11+'2月'!F11+'1月'!F11</f>
        <v>288</v>
      </c>
      <c r="G11" s="11">
        <f t="shared" si="0"/>
        <v>0.862275449101796</v>
      </c>
      <c r="H11" s="9"/>
      <c r="I11" s="9"/>
      <c r="J11" s="10"/>
      <c r="K11" s="9">
        <f>'6月'!K11+'5月'!K11+'4月'!K11+'3月'!K11+'2月'!K11+'1月'!K11</f>
        <v>80</v>
      </c>
      <c r="L11" s="9">
        <f>'6月'!L11+'5月'!L11+'4月'!L11+'3月'!L11+'2月'!L11+'1月'!L11</f>
        <v>74</v>
      </c>
      <c r="M11" s="30">
        <f t="shared" si="2"/>
        <v>0.925</v>
      </c>
      <c r="N11" s="9"/>
      <c r="O11" s="9"/>
      <c r="P11" s="10"/>
      <c r="Q11" s="9"/>
      <c r="R11" s="9"/>
      <c r="S11" s="10"/>
      <c r="T11" s="9"/>
      <c r="U11" s="9"/>
      <c r="V11" s="10"/>
      <c r="W11" s="9">
        <f>'6月'!W11+'5月'!W11+'4月'!W11+'3月'!W11+'2月'!W11+'1月'!W11</f>
        <v>434</v>
      </c>
      <c r="X11" s="9">
        <f>'6月'!X11+'5月'!X11+'4月'!X11+'3月'!X11+'2月'!X11+'1月'!X11</f>
        <v>395</v>
      </c>
      <c r="Y11" s="30">
        <f t="shared" si="4"/>
        <v>0.910138248847926</v>
      </c>
      <c r="Z11" s="9">
        <f>'6月'!Z11+'5月'!Z11+'4月'!Z11+'3月'!Z11+'2月'!Z11+'1月'!Z11</f>
        <v>68</v>
      </c>
      <c r="AA11" s="9">
        <f>'6月'!AA11+'5月'!AA11+'4月'!AA11+'3月'!AA11+'2月'!AA11+'1月'!AA11</f>
        <v>60</v>
      </c>
      <c r="AB11" s="11">
        <f t="shared" si="11"/>
        <v>0.882352941176471</v>
      </c>
      <c r="AC11" s="9"/>
      <c r="AD11" s="9"/>
      <c r="AE11" s="10"/>
      <c r="AF11" s="9">
        <f>'6月'!AF11+'5月'!AF11+'4月'!AF11+'3月'!AF11+'2月'!AF11+'1月'!AF11</f>
        <v>17</v>
      </c>
      <c r="AG11" s="9">
        <f>'6月'!AG11+'5月'!AG11+'4月'!AG11+'3月'!AG11+'2月'!AG11+'1月'!AG11</f>
        <v>17</v>
      </c>
      <c r="AH11" s="30">
        <f t="shared" si="6"/>
        <v>1</v>
      </c>
      <c r="AI11" s="9"/>
      <c r="AJ11" s="9"/>
      <c r="AK11" s="32"/>
      <c r="AL11" s="9"/>
      <c r="AM11" s="9"/>
      <c r="AN11" s="32"/>
      <c r="AO11" s="9"/>
      <c r="AP11" s="9"/>
      <c r="AQ11" s="32"/>
      <c r="AR11" s="9"/>
      <c r="AS11" s="9"/>
      <c r="AT11" s="32"/>
      <c r="AU11" s="9"/>
      <c r="AV11" s="9"/>
      <c r="AW11" s="32"/>
      <c r="AX11" s="9">
        <f>'6月'!AX26+'5月'!AX11+'4月'!AX11+'3月'!AX11+'2月'!AX11+'1月'!AX11</f>
        <v>706</v>
      </c>
      <c r="AY11" s="9">
        <f>'6月'!AY26+'5月'!AY11+'4月'!AY11+'3月'!AY11+'2月'!AY11+'1月'!AY11</f>
        <v>619</v>
      </c>
      <c r="AZ11" s="30">
        <f t="shared" si="7"/>
        <v>0.876770538243626</v>
      </c>
    </row>
    <row r="12" spans="1:52">
      <c r="A12" s="8" t="s">
        <v>27</v>
      </c>
      <c r="B12" s="9">
        <f>'6月'!B12+'5月'!B12+'4月'!B12+'3月'!B12+'2月'!B12+'1月'!B12</f>
        <v>63</v>
      </c>
      <c r="C12" s="9">
        <f>'6月'!C12+'5月'!C12+'4月'!C12+'3月'!C12+'2月'!C12+'1月'!C12</f>
        <v>54</v>
      </c>
      <c r="D12" s="11">
        <f>C12/B12</f>
        <v>0.857142857142857</v>
      </c>
      <c r="E12" s="9">
        <f>'6月'!E12+'5月'!E12+'4月'!E12+'3月'!E12+'2月'!E12+'1月'!E12</f>
        <v>9</v>
      </c>
      <c r="F12" s="9">
        <f>'6月'!F12+'5月'!F12+'4月'!F12+'3月'!F12+'2月'!F12+'1月'!F12</f>
        <v>9</v>
      </c>
      <c r="G12" s="11">
        <f t="shared" si="0"/>
        <v>1</v>
      </c>
      <c r="H12" s="9">
        <f>'6月'!H12+'5月'!H12+'4月'!H12+'3月'!H12+'2月'!H12+'1月'!H12</f>
        <v>527</v>
      </c>
      <c r="I12" s="9">
        <f>'6月'!I12+'5月'!I12+'4月'!I12+'3月'!I12+'2月'!I12+'1月'!I12</f>
        <v>485</v>
      </c>
      <c r="J12" s="11">
        <f t="shared" si="9"/>
        <v>0.920303605313093</v>
      </c>
      <c r="K12" s="9">
        <f>'6月'!K12+'5月'!K12+'4月'!K12+'3月'!K12+'2月'!K12+'1月'!K12</f>
        <v>12</v>
      </c>
      <c r="L12" s="9">
        <f>'6月'!L12+'5月'!L12+'4月'!L12+'3月'!L12+'2月'!L12+'1月'!L12</f>
        <v>11</v>
      </c>
      <c r="M12" s="30">
        <f t="shared" si="2"/>
        <v>0.916666666666667</v>
      </c>
      <c r="N12" s="9">
        <f>'6月'!N12+'5月'!N12+'4月'!N12+'3月'!N12+'2月'!N12+'1月'!N12</f>
        <v>11</v>
      </c>
      <c r="O12" s="9">
        <f>'6月'!O12+'5月'!O12+'4月'!O12+'3月'!O12+'2月'!O12+'1月'!O12</f>
        <v>11</v>
      </c>
      <c r="P12" s="11">
        <f t="shared" si="10"/>
        <v>1</v>
      </c>
      <c r="Q12" s="9">
        <f>'6月'!Q12+'5月'!Q12+'4月'!Q12+'3月'!Q12+'2月'!Q12+'1月'!Q12</f>
        <v>15</v>
      </c>
      <c r="R12" s="9">
        <f>'6月'!R12+'5月'!R12+'4月'!R12+'3月'!R12+'2月'!R12+'1月'!R12</f>
        <v>11</v>
      </c>
      <c r="S12" s="11">
        <f>R12/Q12</f>
        <v>0.733333333333333</v>
      </c>
      <c r="T12" s="9"/>
      <c r="U12" s="9"/>
      <c r="V12" s="10"/>
      <c r="W12" s="9">
        <f>'6月'!W12+'5月'!W12+'4月'!W12+'3月'!W12+'2月'!W12+'1月'!W12</f>
        <v>301</v>
      </c>
      <c r="X12" s="9">
        <f>'6月'!X12+'5月'!X12+'4月'!X12+'3月'!X12+'2月'!X12+'1月'!X12</f>
        <v>263</v>
      </c>
      <c r="Y12" s="30">
        <f t="shared" si="4"/>
        <v>0.87375415282392</v>
      </c>
      <c r="Z12" s="9">
        <f>'6月'!Z12+'5月'!Z12+'4月'!Z12+'3月'!Z12+'2月'!Z12+'1月'!Z12</f>
        <v>40</v>
      </c>
      <c r="AA12" s="9">
        <f>'6月'!AA12+'5月'!AA12+'4月'!AA12+'3月'!AA12+'2月'!AA12+'1月'!AA12</f>
        <v>23</v>
      </c>
      <c r="AB12" s="11">
        <f t="shared" si="11"/>
        <v>0.575</v>
      </c>
      <c r="AC12" s="9"/>
      <c r="AD12" s="9"/>
      <c r="AE12" s="10"/>
      <c r="AF12" s="9">
        <f>'6月'!AF12+'5月'!AF12+'4月'!AF12+'3月'!AF12+'2月'!AF12+'1月'!AF12</f>
        <v>306</v>
      </c>
      <c r="AG12" s="9">
        <f>'6月'!AG12+'5月'!AG12+'4月'!AG12+'3月'!AG12+'2月'!AG12+'1月'!AG12</f>
        <v>257</v>
      </c>
      <c r="AH12" s="30">
        <f t="shared" si="6"/>
        <v>0.839869281045752</v>
      </c>
      <c r="AI12" s="9">
        <f>'6月'!AI12+'5月'!AI12+'4月'!AI12+'3月'!AI12+'2月'!AI12+'1月'!AI12</f>
        <v>69</v>
      </c>
      <c r="AJ12" s="9">
        <f>'6月'!AJ12+'5月'!AJ12+'4月'!AJ12+'3月'!AJ12+'2月'!AJ12+'1月'!AJ12</f>
        <v>54</v>
      </c>
      <c r="AK12" s="9">
        <f>'6月'!AK12+'5月'!AK12+'4月'!AK12+'3月'!AK12+'2月'!AK12+'1月'!AK12</f>
        <v>2.18947368421053</v>
      </c>
      <c r="AL12" s="9"/>
      <c r="AM12" s="9"/>
      <c r="AN12" s="32"/>
      <c r="AO12" s="9"/>
      <c r="AP12" s="9"/>
      <c r="AQ12" s="32"/>
      <c r="AR12" s="9"/>
      <c r="AS12" s="9"/>
      <c r="AT12" s="32"/>
      <c r="AU12" s="9"/>
      <c r="AV12" s="9"/>
      <c r="AW12" s="32"/>
      <c r="AX12" s="9">
        <f>'6月'!AX27+'5月'!AX12+'4月'!AX12+'3月'!AX12+'2月'!AX12+'1月'!AX12</f>
        <v>1087</v>
      </c>
      <c r="AY12" s="9">
        <f>'6月'!AY27+'5月'!AY12+'4月'!AY12+'3月'!AY12+'2月'!AY12+'1月'!AY12</f>
        <v>937</v>
      </c>
      <c r="AZ12" s="30">
        <f t="shared" si="7"/>
        <v>0.862005519779209</v>
      </c>
    </row>
    <row r="13" spans="1:52">
      <c r="A13" s="8" t="s">
        <v>28</v>
      </c>
      <c r="B13" s="9"/>
      <c r="C13" s="9"/>
      <c r="D13" s="10"/>
      <c r="E13" s="9"/>
      <c r="F13" s="9"/>
      <c r="G13" s="10"/>
      <c r="H13" s="9"/>
      <c r="I13" s="9"/>
      <c r="J13" s="10"/>
      <c r="K13" s="9"/>
      <c r="L13" s="9"/>
      <c r="M13" s="10"/>
      <c r="N13" s="9"/>
      <c r="O13" s="9"/>
      <c r="P13" s="10"/>
      <c r="Q13" s="9"/>
      <c r="R13" s="9"/>
      <c r="S13" s="10"/>
      <c r="T13" s="9"/>
      <c r="U13" s="9"/>
      <c r="V13" s="10"/>
      <c r="W13" s="9"/>
      <c r="X13" s="9"/>
      <c r="Y13" s="10"/>
      <c r="Z13" s="9"/>
      <c r="AA13" s="9"/>
      <c r="AB13" s="10"/>
      <c r="AC13" s="9"/>
      <c r="AD13" s="9"/>
      <c r="AE13" s="10"/>
      <c r="AF13" s="9"/>
      <c r="AG13" s="9"/>
      <c r="AH13" s="32"/>
      <c r="AI13" s="9"/>
      <c r="AJ13" s="9"/>
      <c r="AK13" s="32"/>
      <c r="AL13" s="9"/>
      <c r="AM13" s="9"/>
      <c r="AN13" s="32"/>
      <c r="AO13" s="9"/>
      <c r="AP13" s="9"/>
      <c r="AQ13" s="32"/>
      <c r="AR13" s="9"/>
      <c r="AS13" s="9"/>
      <c r="AT13" s="32"/>
      <c r="AU13" s="9"/>
      <c r="AV13" s="9"/>
      <c r="AW13" s="32"/>
      <c r="AX13" s="9">
        <f>'6月'!AX28+'5月'!AX13+'4月'!AX13+'3月'!AX13+'2月'!AX13+'1月'!AX13</f>
        <v>3</v>
      </c>
      <c r="AY13" s="9">
        <f>'6月'!AY28+'5月'!AY13+'4月'!AY13+'3月'!AY13+'2月'!AY13+'1月'!AY13</f>
        <v>3</v>
      </c>
      <c r="AZ13" s="30">
        <f t="shared" si="7"/>
        <v>1</v>
      </c>
    </row>
    <row r="14" spans="1:52">
      <c r="A14" s="8" t="s">
        <v>29</v>
      </c>
      <c r="B14" s="9">
        <f>'6月'!B14+'5月'!B14+'4月'!B14+'3月'!B14+'2月'!B14+'1月'!B14</f>
        <v>257</v>
      </c>
      <c r="C14" s="9">
        <f>'6月'!C14+'5月'!C14+'4月'!C14+'3月'!C14+'2月'!C14+'1月'!C14</f>
        <v>232</v>
      </c>
      <c r="D14" s="11">
        <f>C14/B14</f>
        <v>0.90272373540856</v>
      </c>
      <c r="E14" s="9">
        <f>'6月'!E14+'5月'!E14+'4月'!E14+'3月'!E14+'2月'!E14+'1月'!E14</f>
        <v>558</v>
      </c>
      <c r="F14" s="9">
        <f>'6月'!F14+'5月'!F14+'4月'!F14+'3月'!F14+'2月'!F14+'1月'!F14</f>
        <v>523</v>
      </c>
      <c r="G14" s="11">
        <f>F14/E14</f>
        <v>0.937275985663082</v>
      </c>
      <c r="H14" s="9">
        <f>'6月'!H14+'5月'!H14+'4月'!H14+'3月'!H14+'2月'!H14+'1月'!H14</f>
        <v>178</v>
      </c>
      <c r="I14" s="9">
        <f>'6月'!I14+'5月'!I14+'4月'!I14+'3月'!I14+'2月'!I14+'1月'!I14</f>
        <v>158</v>
      </c>
      <c r="J14" s="11">
        <f>I14/H14</f>
        <v>0.887640449438202</v>
      </c>
      <c r="K14" s="9">
        <f>'6月'!K14+'5月'!K14+'4月'!K14+'3月'!K14+'2月'!K14+'1月'!K14</f>
        <v>16</v>
      </c>
      <c r="L14" s="9">
        <f>'6月'!L14+'5月'!L14+'4月'!L14+'3月'!L14+'2月'!L14+'1月'!L14</f>
        <v>16</v>
      </c>
      <c r="M14" s="11">
        <f>L14/K14</f>
        <v>1</v>
      </c>
      <c r="N14" s="9"/>
      <c r="O14" s="9"/>
      <c r="P14" s="10"/>
      <c r="Q14" s="9"/>
      <c r="R14" s="9"/>
      <c r="S14" s="10"/>
      <c r="T14" s="9"/>
      <c r="U14" s="9"/>
      <c r="V14" s="10"/>
      <c r="W14" s="9">
        <f>'6月'!W14+'5月'!W14+'4月'!W14+'3月'!W14+'2月'!W14+'1月'!W14</f>
        <v>172</v>
      </c>
      <c r="X14" s="9">
        <f>'6月'!X14+'5月'!X14+'4月'!X14+'3月'!X14+'2月'!X14+'1月'!X14</f>
        <v>153</v>
      </c>
      <c r="Y14" s="30">
        <f>X14/W14</f>
        <v>0.88953488372093</v>
      </c>
      <c r="Z14" s="9">
        <f>'6月'!Z14+'5月'!Z14+'4月'!Z14+'3月'!Z14+'2月'!Z14+'1月'!Z14</f>
        <v>25</v>
      </c>
      <c r="AA14" s="9">
        <f>'6月'!AA14+'5月'!AA14+'4月'!AA14+'3月'!AA14+'2月'!AA14+'1月'!AA14</f>
        <v>23</v>
      </c>
      <c r="AB14" s="11">
        <f>AA14/Z14</f>
        <v>0.92</v>
      </c>
      <c r="AC14" s="9"/>
      <c r="AD14" s="9"/>
      <c r="AE14" s="10"/>
      <c r="AF14" s="9">
        <f>'6月'!AF14+'5月'!AF14+'4月'!AF14+'3月'!AF14+'2月'!AF14+'1月'!AF14</f>
        <v>159</v>
      </c>
      <c r="AG14" s="9">
        <f>'6月'!AG14+'5月'!AG14+'4月'!AG14+'3月'!AG14+'2月'!AG14+'1月'!AG14</f>
        <v>138</v>
      </c>
      <c r="AH14" s="30">
        <f>AG14/AF14</f>
        <v>0.867924528301887</v>
      </c>
      <c r="AI14" s="9"/>
      <c r="AJ14" s="9"/>
      <c r="AK14" s="32"/>
      <c r="AL14" s="9"/>
      <c r="AM14" s="9"/>
      <c r="AN14" s="32"/>
      <c r="AO14" s="9"/>
      <c r="AP14" s="9"/>
      <c r="AQ14" s="32"/>
      <c r="AR14" s="9"/>
      <c r="AS14" s="9"/>
      <c r="AT14" s="32"/>
      <c r="AU14" s="9"/>
      <c r="AV14" s="9"/>
      <c r="AW14" s="32"/>
      <c r="AX14" s="9">
        <f>'6月'!AX29+'5月'!AX14+'4月'!AX14+'3月'!AX14+'2月'!AX14+'1月'!AX14</f>
        <v>1220</v>
      </c>
      <c r="AY14" s="9">
        <f>'6月'!AY29+'5月'!AY14+'4月'!AY14+'3月'!AY14+'2月'!AY14+'1月'!AY14</f>
        <v>1112</v>
      </c>
      <c r="AZ14" s="30">
        <f t="shared" si="7"/>
        <v>0.911475409836066</v>
      </c>
    </row>
    <row r="15" spans="1:52">
      <c r="A15" s="8" t="s">
        <v>30</v>
      </c>
      <c r="B15" s="9"/>
      <c r="C15" s="9"/>
      <c r="D15" s="10"/>
      <c r="E15" s="9"/>
      <c r="F15" s="9"/>
      <c r="G15" s="10"/>
      <c r="H15" s="9"/>
      <c r="I15" s="9"/>
      <c r="J15" s="10"/>
      <c r="K15" s="9"/>
      <c r="L15" s="9"/>
      <c r="M15" s="10"/>
      <c r="N15" s="9"/>
      <c r="O15" s="9"/>
      <c r="P15" s="10"/>
      <c r="Q15" s="9"/>
      <c r="R15" s="9"/>
      <c r="S15" s="10"/>
      <c r="T15" s="9"/>
      <c r="U15" s="9"/>
      <c r="V15" s="10"/>
      <c r="W15" s="9"/>
      <c r="X15" s="9"/>
      <c r="Y15" s="10"/>
      <c r="Z15" s="9"/>
      <c r="AA15" s="9"/>
      <c r="AB15" s="10"/>
      <c r="AC15" s="9"/>
      <c r="AD15" s="9"/>
      <c r="AE15" s="10"/>
      <c r="AF15" s="9"/>
      <c r="AG15" s="9"/>
      <c r="AH15" s="32"/>
      <c r="AI15" s="9"/>
      <c r="AJ15" s="9"/>
      <c r="AK15" s="32"/>
      <c r="AL15" s="9"/>
      <c r="AM15" s="9"/>
      <c r="AN15" s="32"/>
      <c r="AO15" s="9"/>
      <c r="AP15" s="9"/>
      <c r="AQ15" s="32"/>
      <c r="AR15" s="9"/>
      <c r="AS15" s="9"/>
      <c r="AT15" s="32"/>
      <c r="AU15" s="9"/>
      <c r="AV15" s="9"/>
      <c r="AW15" s="32"/>
      <c r="AX15" s="9">
        <f>'6月'!AX30+'5月'!AX15+'4月'!AX15+'3月'!AX15+'2月'!AX15+'1月'!AX15</f>
        <v>21</v>
      </c>
      <c r="AY15" s="9">
        <f>'6月'!AY30+'5月'!AY15+'4月'!AY15+'3月'!AY15+'2月'!AY15+'1月'!AY15</f>
        <v>14</v>
      </c>
      <c r="AZ15" s="30">
        <f t="shared" si="7"/>
        <v>0.666666666666667</v>
      </c>
    </row>
    <row r="16" spans="1:52">
      <c r="A16" s="8" t="s">
        <v>31</v>
      </c>
      <c r="B16" s="9"/>
      <c r="C16" s="9"/>
      <c r="D16" s="10"/>
      <c r="E16" s="9"/>
      <c r="F16" s="9"/>
      <c r="G16" s="10"/>
      <c r="H16" s="9"/>
      <c r="I16" s="9"/>
      <c r="J16" s="10"/>
      <c r="K16" s="9"/>
      <c r="L16" s="9"/>
      <c r="M16" s="10"/>
      <c r="N16" s="9"/>
      <c r="O16" s="9"/>
      <c r="P16" s="10"/>
      <c r="Q16" s="9"/>
      <c r="R16" s="9"/>
      <c r="S16" s="10"/>
      <c r="T16" s="9"/>
      <c r="U16" s="9"/>
      <c r="V16" s="10"/>
      <c r="W16" s="9"/>
      <c r="X16" s="9"/>
      <c r="Y16" s="10"/>
      <c r="Z16" s="9"/>
      <c r="AA16" s="9"/>
      <c r="AB16" s="10"/>
      <c r="AC16" s="9"/>
      <c r="AD16" s="9"/>
      <c r="AE16" s="10"/>
      <c r="AF16" s="9"/>
      <c r="AG16" s="9"/>
      <c r="AH16" s="32"/>
      <c r="AI16" s="9"/>
      <c r="AJ16" s="9"/>
      <c r="AK16" s="32"/>
      <c r="AL16" s="9"/>
      <c r="AM16" s="9"/>
      <c r="AN16" s="32"/>
      <c r="AO16" s="9"/>
      <c r="AP16" s="9"/>
      <c r="AQ16" s="32"/>
      <c r="AR16" s="9"/>
      <c r="AS16" s="9"/>
      <c r="AT16" s="32"/>
      <c r="AU16" s="9"/>
      <c r="AV16" s="9"/>
      <c r="AW16" s="32"/>
      <c r="AX16" s="9">
        <f>'6月'!AX31+'5月'!AX16+'4月'!AX16+'3月'!AX16+'2月'!AX16+'1月'!AX16</f>
        <v>15</v>
      </c>
      <c r="AY16" s="9">
        <f>'6月'!AY31+'5月'!AY16+'4月'!AY16+'3月'!AY16+'2月'!AY16+'1月'!AY16</f>
        <v>12</v>
      </c>
      <c r="AZ16" s="30">
        <f t="shared" si="7"/>
        <v>0.8</v>
      </c>
    </row>
    <row r="17" spans="1:52">
      <c r="A17" s="8" t="s">
        <v>32</v>
      </c>
      <c r="B17" s="9"/>
      <c r="C17" s="9"/>
      <c r="D17" s="10"/>
      <c r="E17" s="9"/>
      <c r="F17" s="9"/>
      <c r="G17" s="10"/>
      <c r="H17" s="9"/>
      <c r="I17" s="9"/>
      <c r="J17" s="10"/>
      <c r="K17" s="9"/>
      <c r="L17" s="9"/>
      <c r="M17" s="10"/>
      <c r="N17" s="9"/>
      <c r="O17" s="9"/>
      <c r="P17" s="10"/>
      <c r="Q17" s="9"/>
      <c r="R17" s="9"/>
      <c r="S17" s="10"/>
      <c r="T17" s="9"/>
      <c r="U17" s="9"/>
      <c r="V17" s="10"/>
      <c r="W17" s="9"/>
      <c r="X17" s="9"/>
      <c r="Y17" s="10"/>
      <c r="Z17" s="9"/>
      <c r="AA17" s="9"/>
      <c r="AB17" s="10"/>
      <c r="AC17" s="9"/>
      <c r="AD17" s="9"/>
      <c r="AE17" s="10"/>
      <c r="AF17" s="9"/>
      <c r="AG17" s="9"/>
      <c r="AH17" s="32"/>
      <c r="AI17" s="9"/>
      <c r="AJ17" s="9"/>
      <c r="AK17" s="32"/>
      <c r="AL17" s="9"/>
      <c r="AM17" s="9"/>
      <c r="AN17" s="32"/>
      <c r="AO17" s="9"/>
      <c r="AP17" s="9"/>
      <c r="AQ17" s="32"/>
      <c r="AR17" s="9"/>
      <c r="AS17" s="9"/>
      <c r="AT17" s="32"/>
      <c r="AU17" s="9"/>
      <c r="AV17" s="9"/>
      <c r="AW17" s="32"/>
      <c r="AX17" s="9">
        <f>'6月'!AX32+'5月'!AX17+'4月'!AX17+'3月'!AX17+'2月'!AX17+'1月'!AX17</f>
        <v>1</v>
      </c>
      <c r="AY17" s="9">
        <f>'6月'!AY32+'5月'!AY17+'4月'!AY17+'3月'!AY17+'2月'!AY17+'1月'!AY17</f>
        <v>1</v>
      </c>
      <c r="AZ17" s="30">
        <f t="shared" si="7"/>
        <v>1</v>
      </c>
    </row>
    <row r="18" spans="1:52">
      <c r="A18" s="8" t="s">
        <v>33</v>
      </c>
      <c r="B18" s="9"/>
      <c r="C18" s="9"/>
      <c r="D18" s="10"/>
      <c r="E18" s="9"/>
      <c r="F18" s="9"/>
      <c r="G18" s="10"/>
      <c r="H18" s="9"/>
      <c r="I18" s="9"/>
      <c r="J18" s="10"/>
      <c r="K18" s="9"/>
      <c r="L18" s="9"/>
      <c r="M18" s="10"/>
      <c r="N18" s="9"/>
      <c r="O18" s="9"/>
      <c r="P18" s="10"/>
      <c r="Q18" s="9"/>
      <c r="R18" s="9"/>
      <c r="S18" s="10"/>
      <c r="T18" s="9"/>
      <c r="U18" s="9"/>
      <c r="V18" s="10"/>
      <c r="W18" s="9"/>
      <c r="X18" s="9"/>
      <c r="Y18" s="10"/>
      <c r="Z18" s="9"/>
      <c r="AA18" s="9"/>
      <c r="AB18" s="10"/>
      <c r="AC18" s="9"/>
      <c r="AD18" s="9"/>
      <c r="AE18" s="10"/>
      <c r="AF18" s="9"/>
      <c r="AG18" s="9"/>
      <c r="AH18" s="32"/>
      <c r="AI18" s="9"/>
      <c r="AJ18" s="9"/>
      <c r="AK18" s="32"/>
      <c r="AL18" s="9"/>
      <c r="AM18" s="9"/>
      <c r="AN18" s="32"/>
      <c r="AO18" s="9"/>
      <c r="AP18" s="9"/>
      <c r="AQ18" s="32"/>
      <c r="AR18" s="9"/>
      <c r="AS18" s="9"/>
      <c r="AT18" s="32"/>
      <c r="AU18" s="9"/>
      <c r="AV18" s="9"/>
      <c r="AW18" s="32"/>
      <c r="AX18" s="9">
        <f>'6月'!AX33+'5月'!AX18+'4月'!AX18+'3月'!AX18+'2月'!AX18+'1月'!AX18</f>
        <v>8</v>
      </c>
      <c r="AY18" s="9">
        <f>'6月'!AY33+'5月'!AY18+'4月'!AY18+'3月'!AY18+'2月'!AY18+'1月'!AY18</f>
        <v>5</v>
      </c>
      <c r="AZ18" s="30">
        <f t="shared" si="7"/>
        <v>0.625</v>
      </c>
    </row>
    <row r="19" spans="1:52">
      <c r="A19" s="8" t="s">
        <v>34</v>
      </c>
      <c r="B19" s="9"/>
      <c r="C19" s="9"/>
      <c r="D19" s="10"/>
      <c r="E19" s="9">
        <f>'6月'!E19+'5月'!E19+'4月'!E19+'3月'!E19+'2月'!E19+'1月'!E19</f>
        <v>22</v>
      </c>
      <c r="F19" s="9">
        <f>'6月'!F19+'5月'!F19+'4月'!F19+'3月'!F19+'2月'!F19+'1月'!F19</f>
        <v>19</v>
      </c>
      <c r="G19" s="11">
        <f t="shared" ref="G19:G24" si="14">F19/E19</f>
        <v>0.863636363636364</v>
      </c>
      <c r="H19" s="9"/>
      <c r="I19" s="9"/>
      <c r="J19" s="10"/>
      <c r="K19" s="9"/>
      <c r="L19" s="9"/>
      <c r="M19" s="10"/>
      <c r="N19" s="9"/>
      <c r="O19" s="9"/>
      <c r="P19" s="10"/>
      <c r="Q19" s="9"/>
      <c r="R19" s="9"/>
      <c r="S19" s="10"/>
      <c r="T19" s="9"/>
      <c r="U19" s="9"/>
      <c r="V19" s="10"/>
      <c r="W19" s="9"/>
      <c r="X19" s="9"/>
      <c r="Y19" s="10"/>
      <c r="Z19" s="9"/>
      <c r="AA19" s="9"/>
      <c r="AB19" s="10"/>
      <c r="AC19" s="9"/>
      <c r="AD19" s="9"/>
      <c r="AE19" s="10"/>
      <c r="AF19" s="9"/>
      <c r="AG19" s="9"/>
      <c r="AH19" s="32"/>
      <c r="AI19" s="9"/>
      <c r="AJ19" s="9"/>
      <c r="AK19" s="32"/>
      <c r="AL19" s="9"/>
      <c r="AM19" s="9"/>
      <c r="AN19" s="32"/>
      <c r="AO19" s="9"/>
      <c r="AP19" s="9"/>
      <c r="AQ19" s="32"/>
      <c r="AR19" s="9"/>
      <c r="AS19" s="9"/>
      <c r="AT19" s="32"/>
      <c r="AU19" s="9"/>
      <c r="AV19" s="9"/>
      <c r="AW19" s="32"/>
      <c r="AX19" s="9">
        <f>'6月'!AX34+'5月'!AX19+'4月'!AX19+'3月'!AX19+'2月'!AX19+'1月'!AX19</f>
        <v>21</v>
      </c>
      <c r="AY19" s="9">
        <f>'6月'!AY34+'5月'!AY19+'4月'!AY19+'3月'!AY19+'2月'!AY19+'1月'!AY19</f>
        <v>19</v>
      </c>
      <c r="AZ19" s="30">
        <f t="shared" si="7"/>
        <v>0.904761904761905</v>
      </c>
    </row>
    <row r="20" spans="1:52">
      <c r="A20" s="8" t="s">
        <v>35</v>
      </c>
      <c r="B20" s="9"/>
      <c r="C20" s="9"/>
      <c r="D20" s="10"/>
      <c r="E20" s="9">
        <f>'6月'!E20+'5月'!E20+'4月'!E20+'3月'!E20+'2月'!E20+'1月'!E20</f>
        <v>3</v>
      </c>
      <c r="F20" s="9">
        <f>'6月'!F20+'5月'!F20+'4月'!F20+'3月'!F20+'2月'!F20+'1月'!F20</f>
        <v>3</v>
      </c>
      <c r="G20" s="11">
        <f t="shared" si="14"/>
        <v>1</v>
      </c>
      <c r="H20" s="9"/>
      <c r="I20" s="9"/>
      <c r="J20" s="10"/>
      <c r="K20" s="9"/>
      <c r="L20" s="9"/>
      <c r="M20" s="10"/>
      <c r="N20" s="9"/>
      <c r="O20" s="9"/>
      <c r="P20" s="10"/>
      <c r="Q20" s="9"/>
      <c r="R20" s="9"/>
      <c r="S20" s="10"/>
      <c r="T20" s="9"/>
      <c r="U20" s="9"/>
      <c r="V20" s="10"/>
      <c r="W20" s="9"/>
      <c r="X20" s="9"/>
      <c r="Y20" s="10"/>
      <c r="Z20" s="9"/>
      <c r="AA20" s="9"/>
      <c r="AB20" s="10"/>
      <c r="AC20" s="9"/>
      <c r="AD20" s="9"/>
      <c r="AE20" s="10"/>
      <c r="AF20" s="9"/>
      <c r="AG20" s="9"/>
      <c r="AH20" s="32"/>
      <c r="AI20" s="9"/>
      <c r="AJ20" s="9"/>
      <c r="AK20" s="32"/>
      <c r="AL20" s="9"/>
      <c r="AM20" s="9"/>
      <c r="AN20" s="32"/>
      <c r="AO20" s="9"/>
      <c r="AP20" s="9"/>
      <c r="AQ20" s="32"/>
      <c r="AR20" s="9"/>
      <c r="AS20" s="9"/>
      <c r="AT20" s="32"/>
      <c r="AU20" s="9"/>
      <c r="AV20" s="9"/>
      <c r="AW20" s="32"/>
      <c r="AX20" s="9">
        <f>'6月'!AX35+'5月'!AX20+'4月'!AX20+'3月'!AX20+'2月'!AX20+'1月'!AX20</f>
        <v>4</v>
      </c>
      <c r="AY20" s="9">
        <f>'6月'!AY35+'5月'!AY20+'4月'!AY20+'3月'!AY20+'2月'!AY20+'1月'!AY20</f>
        <v>3</v>
      </c>
      <c r="AZ20" s="30">
        <f t="shared" si="7"/>
        <v>0.75</v>
      </c>
    </row>
    <row r="21" spans="1:52">
      <c r="A21" s="8" t="s">
        <v>36</v>
      </c>
      <c r="B21" s="9"/>
      <c r="C21" s="9"/>
      <c r="D21" s="10"/>
      <c r="E21" s="9">
        <f>'6月'!E21+'5月'!E21+'4月'!E21+'3月'!E21+'2月'!E21+'1月'!E21</f>
        <v>7</v>
      </c>
      <c r="F21" s="9">
        <f>'6月'!F21+'5月'!F21+'4月'!F21+'3月'!F21+'2月'!F21+'1月'!F21</f>
        <v>5</v>
      </c>
      <c r="G21" s="11">
        <f t="shared" si="14"/>
        <v>0.714285714285714</v>
      </c>
      <c r="H21" s="9"/>
      <c r="I21" s="9"/>
      <c r="J21" s="10"/>
      <c r="K21" s="9"/>
      <c r="L21" s="9"/>
      <c r="M21" s="10"/>
      <c r="N21" s="9"/>
      <c r="O21" s="9"/>
      <c r="P21" s="10"/>
      <c r="Q21" s="9"/>
      <c r="R21" s="9"/>
      <c r="S21" s="10"/>
      <c r="T21" s="9"/>
      <c r="U21" s="9"/>
      <c r="V21" s="10"/>
      <c r="W21" s="9"/>
      <c r="X21" s="9"/>
      <c r="Y21" s="10"/>
      <c r="Z21" s="9"/>
      <c r="AA21" s="9"/>
      <c r="AB21" s="10"/>
      <c r="AC21" s="9"/>
      <c r="AD21" s="9"/>
      <c r="AE21" s="10"/>
      <c r="AF21" s="9"/>
      <c r="AG21" s="9"/>
      <c r="AH21" s="32"/>
      <c r="AI21" s="9"/>
      <c r="AJ21" s="9"/>
      <c r="AK21" s="32"/>
      <c r="AL21" s="9"/>
      <c r="AM21" s="9"/>
      <c r="AN21" s="32"/>
      <c r="AO21" s="9"/>
      <c r="AP21" s="9"/>
      <c r="AQ21" s="32"/>
      <c r="AR21" s="9"/>
      <c r="AS21" s="9"/>
      <c r="AT21" s="32"/>
      <c r="AU21" s="9"/>
      <c r="AV21" s="9"/>
      <c r="AW21" s="32"/>
      <c r="AX21" s="9">
        <f>'6月'!AX36+'5月'!AX21+'4月'!AX21+'3月'!AX21+'2月'!AX21+'1月'!AX21</f>
        <v>34</v>
      </c>
      <c r="AY21" s="9">
        <f>'6月'!AY36+'5月'!AY21+'4月'!AY21+'3月'!AY21+'2月'!AY21+'1月'!AY21</f>
        <v>25</v>
      </c>
      <c r="AZ21" s="30">
        <f t="shared" si="7"/>
        <v>0.735294117647059</v>
      </c>
    </row>
    <row r="22" spans="1:52">
      <c r="A22" s="8" t="s">
        <v>37</v>
      </c>
      <c r="B22" s="9"/>
      <c r="C22" s="9"/>
      <c r="D22" s="10"/>
      <c r="E22" s="9"/>
      <c r="F22" s="9"/>
      <c r="G22" s="10"/>
      <c r="H22" s="9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9"/>
      <c r="U22" s="9"/>
      <c r="V22" s="10"/>
      <c r="W22" s="9"/>
      <c r="X22" s="9"/>
      <c r="Y22" s="10"/>
      <c r="Z22" s="9"/>
      <c r="AA22" s="9"/>
      <c r="AB22" s="9"/>
      <c r="AC22" s="9"/>
      <c r="AD22" s="9"/>
      <c r="AE22" s="10"/>
      <c r="AF22" s="9"/>
      <c r="AG22" s="9"/>
      <c r="AH22" s="32"/>
      <c r="AI22" s="9"/>
      <c r="AJ22" s="9"/>
      <c r="AK22" s="32"/>
      <c r="AL22" s="9"/>
      <c r="AM22" s="9"/>
      <c r="AN22" s="32"/>
      <c r="AO22" s="9"/>
      <c r="AP22" s="9"/>
      <c r="AQ22" s="32"/>
      <c r="AR22" s="9"/>
      <c r="AS22" s="9"/>
      <c r="AT22" s="32"/>
      <c r="AU22" s="9"/>
      <c r="AV22" s="9"/>
      <c r="AW22" s="32"/>
      <c r="AX22" s="9">
        <f>'6月'!AX37+'5月'!AX22+'4月'!AX22+'3月'!AX22+'2月'!AX22+'1月'!AX22</f>
        <v>48</v>
      </c>
      <c r="AY22" s="9">
        <f>'6月'!AY37+'5月'!AY22+'4月'!AY22+'3月'!AY22+'2月'!AY22+'1月'!AY22</f>
        <v>34</v>
      </c>
      <c r="AZ22" s="30">
        <f t="shared" si="7"/>
        <v>0.708333333333333</v>
      </c>
    </row>
    <row r="23" spans="1:52">
      <c r="A23" s="12" t="s">
        <v>38</v>
      </c>
      <c r="B23" s="13">
        <f>'6月'!B23+'5月'!B23+'4月'!B23+'3月'!B23+'2月'!B23+'1月'!B23</f>
        <v>969</v>
      </c>
      <c r="C23" s="13">
        <f>'6月'!C23+'5月'!C23+'4月'!C23+'3月'!C23+'2月'!C23+'1月'!C23</f>
        <v>874</v>
      </c>
      <c r="D23" s="14">
        <f>C23/B23</f>
        <v>0.901960784313726</v>
      </c>
      <c r="E23" s="13">
        <f>'6月'!E23+'5月'!E23+'4月'!E23+'3月'!E23+'2月'!E23+'1月'!E23</f>
        <v>1250</v>
      </c>
      <c r="F23" s="13">
        <f>'6月'!F23+'5月'!F23+'4月'!F23+'3月'!F23+'2月'!F23+'1月'!F23</f>
        <v>1119</v>
      </c>
      <c r="G23" s="14">
        <f t="shared" si="14"/>
        <v>0.8952</v>
      </c>
      <c r="H23" s="13">
        <f>'6月'!H23+'5月'!H23+'4月'!H23+'3月'!H23+'2月'!H23+'1月'!H23</f>
        <v>1118</v>
      </c>
      <c r="I23" s="13">
        <f>'6月'!I23+'5月'!I23+'4月'!I23+'3月'!I23+'2月'!I23+'1月'!I23</f>
        <v>1022</v>
      </c>
      <c r="J23" s="14">
        <f t="shared" ref="J23:J26" si="15">I23/H23</f>
        <v>0.914132379248658</v>
      </c>
      <c r="K23" s="13">
        <f>'6月'!K23+'5月'!K23+'4月'!K23+'3月'!K23+'2月'!K23+'1月'!K23</f>
        <v>202</v>
      </c>
      <c r="L23" s="13">
        <f>'6月'!L23+'5月'!L23+'4月'!L23+'3月'!L23+'2月'!L23+'1月'!L23</f>
        <v>185</v>
      </c>
      <c r="M23" s="14">
        <f>L23/K23</f>
        <v>0.915841584158416</v>
      </c>
      <c r="N23" s="13">
        <f>'6月'!N23+'5月'!N23+'4月'!N23+'3月'!N23+'2月'!N23+'1月'!N23</f>
        <v>244</v>
      </c>
      <c r="O23" s="13">
        <f>'6月'!O23+'5月'!O23+'4月'!O23+'3月'!O23+'2月'!O23+'1月'!O23</f>
        <v>214</v>
      </c>
      <c r="P23" s="14">
        <f t="shared" ref="P23:P27" si="16">O23/N23</f>
        <v>0.877049180327869</v>
      </c>
      <c r="Q23" s="13">
        <f>'6月'!Q23+'5月'!Q23+'4月'!Q23+'3月'!Q23+'2月'!Q23+'1月'!Q23</f>
        <v>357</v>
      </c>
      <c r="R23" s="13">
        <f>'6月'!R23+'5月'!R23+'4月'!R23+'3月'!R23+'2月'!R23+'1月'!R23</f>
        <v>314</v>
      </c>
      <c r="S23" s="14">
        <f>R23/Q23</f>
        <v>0.879551820728291</v>
      </c>
      <c r="T23" s="13">
        <f>'6月'!T23+'5月'!T23+'4月'!T23+'3月'!T23+'2月'!T23+'1月'!T23</f>
        <v>42</v>
      </c>
      <c r="U23" s="13">
        <f>'6月'!U23+'5月'!U23+'4月'!U23+'3月'!U23+'2月'!U23+'1月'!U23</f>
        <v>32</v>
      </c>
      <c r="V23" s="14">
        <f t="shared" ref="V23:V27" si="17">U23/T23</f>
        <v>0.761904761904762</v>
      </c>
      <c r="W23" s="13">
        <f>'6月'!W23+'5月'!W23+'4月'!W23+'3月'!W23+'2月'!W23+'1月'!W23</f>
        <v>1440</v>
      </c>
      <c r="X23" s="13">
        <f>'6月'!X23+'5月'!X23+'4月'!X23+'3月'!X23+'2月'!X23+'1月'!X23</f>
        <v>1278</v>
      </c>
      <c r="Y23" s="14">
        <f>X23/W23</f>
        <v>0.8875</v>
      </c>
      <c r="Z23" s="13">
        <f>'6月'!Z23+'5月'!Z23+'4月'!Z23+'3月'!Z23+'2月'!Z23+'1月'!Z23</f>
        <v>222</v>
      </c>
      <c r="AA23" s="13">
        <f>'6月'!AA23+'5月'!AA23+'4月'!AA23+'3月'!AA23+'2月'!AA23+'1月'!AA23</f>
        <v>186</v>
      </c>
      <c r="AB23" s="14">
        <f t="shared" ref="AB23:AB31" si="18">AA23/Z23</f>
        <v>0.837837837837838</v>
      </c>
      <c r="AC23" s="13">
        <f>'6月'!AC23+'5月'!AC23+'4月'!AC23+'3月'!AC23+'2月'!AC23+'1月'!AC23</f>
        <v>0</v>
      </c>
      <c r="AD23" s="13">
        <f>'6月'!AD23+'5月'!AD23+'4月'!AD23+'3月'!AD23+'2月'!AD23+'1月'!AD23</f>
        <v>0</v>
      </c>
      <c r="AE23" s="14" t="e">
        <f t="shared" ref="AE23:AE27" si="19">AD23/AC23</f>
        <v>#DIV/0!</v>
      </c>
      <c r="AF23" s="13">
        <f>'6月'!AF23+'5月'!AF23+'4月'!AF23+'3月'!AF23+'2月'!AF23+'1月'!AF23</f>
        <v>809</v>
      </c>
      <c r="AG23" s="13">
        <f>'6月'!AG23+'5月'!AG23+'4月'!AG23+'3月'!AG23+'2月'!AG23+'1月'!AG23</f>
        <v>697</v>
      </c>
      <c r="AH23" s="33">
        <f t="shared" ref="AH23:AH25" si="20">AG23/AF23</f>
        <v>0.861557478368356</v>
      </c>
      <c r="AI23" s="13">
        <f>'6月'!AI23+'5月'!AI23+'4月'!AI23+'3月'!AI23+'2月'!AI23+'1月'!AI23</f>
        <v>139</v>
      </c>
      <c r="AJ23" s="13">
        <f>'6月'!AJ23+'5月'!AJ23+'4月'!AJ23+'3月'!AJ23+'2月'!AJ23+'1月'!AJ23</f>
        <v>116</v>
      </c>
      <c r="AK23" s="33">
        <f t="shared" ref="AK23:AK27" si="21">AJ23/AI23</f>
        <v>0.834532374100719</v>
      </c>
      <c r="AL23" s="13">
        <f t="shared" ref="AI23:AM23" si="22">SUM(AL10:AL22)</f>
        <v>0</v>
      </c>
      <c r="AM23" s="13">
        <f t="shared" si="22"/>
        <v>0</v>
      </c>
      <c r="AN23" s="33" t="e">
        <f>AM23/AL23</f>
        <v>#DIV/0!</v>
      </c>
      <c r="AO23" s="13">
        <f t="shared" ref="AO23:AS23" si="23">SUM(AO10:AO22)</f>
        <v>0</v>
      </c>
      <c r="AP23" s="13">
        <f t="shared" si="23"/>
        <v>0</v>
      </c>
      <c r="AQ23" s="33" t="e">
        <f>AP23/AO23</f>
        <v>#DIV/0!</v>
      </c>
      <c r="AR23" s="13">
        <f t="shared" si="23"/>
        <v>0</v>
      </c>
      <c r="AS23" s="13">
        <f t="shared" si="23"/>
        <v>0</v>
      </c>
      <c r="AT23" s="33" t="e">
        <f>AS23/AR23</f>
        <v>#DIV/0!</v>
      </c>
      <c r="AU23" s="13">
        <f>SUM(AU10:AU22)</f>
        <v>0</v>
      </c>
      <c r="AV23" s="13">
        <f>SUM(AV10:AV22)</f>
        <v>0</v>
      </c>
      <c r="AW23" s="33" t="e">
        <f>AV23/AU23</f>
        <v>#DIV/0!</v>
      </c>
      <c r="AX23" s="42">
        <f>'6月'!AX38+'5月'!AX23+'4月'!AX23+'3月'!AX23+'2月'!AX23+'1月'!AX23</f>
        <v>5527</v>
      </c>
      <c r="AY23" s="43">
        <f>'6月'!AY38+'5月'!AY23+'4月'!AY23+'3月'!AY23+'2月'!AY23+'1月'!AY23</f>
        <v>4894</v>
      </c>
      <c r="AZ23" s="44">
        <f t="shared" si="7"/>
        <v>0.885471322598155</v>
      </c>
    </row>
    <row r="24" s="1" customFormat="1" customHeight="1" spans="1:52">
      <c r="A24" s="15" t="s">
        <v>39</v>
      </c>
      <c r="B24" s="16">
        <f>'6月'!B24+'5月'!B24+'4月'!B24+'3月'!B24+'2月'!B24+'1月'!B24</f>
        <v>1490</v>
      </c>
      <c r="C24" s="16">
        <f>'6月'!C24+'5月'!C24+'4月'!C24+'3月'!C24+'2月'!C24+'1月'!C24</f>
        <v>1235</v>
      </c>
      <c r="D24" s="17">
        <f>C24/B24</f>
        <v>0.828859060402685</v>
      </c>
      <c r="E24" s="16">
        <f>'6月'!E24+'5月'!E24+'4月'!E24+'3月'!E24+'2月'!E24+'1月'!E24</f>
        <v>1514</v>
      </c>
      <c r="F24" s="16">
        <f>'6月'!F24+'5月'!F24+'4月'!F24+'3月'!F24+'2月'!F24+'1月'!F24</f>
        <v>1333</v>
      </c>
      <c r="G24" s="17">
        <f t="shared" si="14"/>
        <v>0.880449141347424</v>
      </c>
      <c r="H24" s="16">
        <f>'6月'!H24+'5月'!H24+'4月'!H24+'3月'!H24+'2月'!H24+'1月'!H24</f>
        <v>2109</v>
      </c>
      <c r="I24" s="16">
        <f>'6月'!I24+'5月'!I24+'4月'!I24+'3月'!I24+'2月'!I24+'1月'!I24</f>
        <v>1805</v>
      </c>
      <c r="J24" s="17">
        <f t="shared" si="15"/>
        <v>0.855855855855856</v>
      </c>
      <c r="K24" s="16">
        <f>'6月'!K24+'5月'!K24+'4月'!K24+'3月'!K24+'2月'!K24+'1月'!K24</f>
        <v>446</v>
      </c>
      <c r="L24" s="16">
        <f>'6月'!L24+'5月'!L24+'4月'!L24+'3月'!L24+'2月'!L24+'1月'!L24</f>
        <v>365</v>
      </c>
      <c r="M24" s="17">
        <f>L24/K24</f>
        <v>0.818385650224215</v>
      </c>
      <c r="N24" s="16">
        <f>'6月'!N24+'5月'!N24+'4月'!N24+'3月'!N24+'2月'!N24+'1月'!N24</f>
        <v>322</v>
      </c>
      <c r="O24" s="16">
        <f>'6月'!O24+'5月'!O24+'4月'!O24+'3月'!O24+'2月'!O24+'1月'!O24</f>
        <v>254</v>
      </c>
      <c r="P24" s="17">
        <f t="shared" si="16"/>
        <v>0.788819875776398</v>
      </c>
      <c r="Q24" s="16">
        <f>'6月'!Q24+'5月'!Q24+'4月'!Q24+'3月'!Q24+'2月'!Q24+'1月'!Q24</f>
        <v>589</v>
      </c>
      <c r="R24" s="16">
        <f>'6月'!R24+'5月'!R24+'4月'!R24+'3月'!R24+'2月'!R24+'1月'!R24</f>
        <v>448</v>
      </c>
      <c r="S24" s="17">
        <f>R24/Q24</f>
        <v>0.760611205432937</v>
      </c>
      <c r="T24" s="16">
        <f>'6月'!T24+'5月'!T24+'4月'!T24+'3月'!T24+'2月'!T24+'1月'!T24</f>
        <v>53</v>
      </c>
      <c r="U24" s="16">
        <f>'6月'!U24+'5月'!U24+'4月'!U24+'3月'!U24+'2月'!U24+'1月'!U24</f>
        <v>39</v>
      </c>
      <c r="V24" s="17">
        <f t="shared" si="17"/>
        <v>0.735849056603774</v>
      </c>
      <c r="W24" s="16">
        <f>'6月'!W24+'5月'!W24+'4月'!W24+'3月'!W24+'2月'!W24+'1月'!W24</f>
        <v>2576</v>
      </c>
      <c r="X24" s="16">
        <f>'6月'!X24+'5月'!X24+'4月'!X24+'3月'!X24+'2月'!X24+'1月'!X24</f>
        <v>2174</v>
      </c>
      <c r="Y24" s="17">
        <f>X24/W24</f>
        <v>0.843944099378882</v>
      </c>
      <c r="Z24" s="16">
        <f>'6月'!Z24+'5月'!Z24+'4月'!Z24+'3月'!Z24+'2月'!Z24+'1月'!Z24</f>
        <v>519</v>
      </c>
      <c r="AA24" s="16">
        <f>'6月'!AA24+'5月'!AA24+'4月'!AA24+'3月'!AA24+'2月'!AA24+'1月'!AA24</f>
        <v>406</v>
      </c>
      <c r="AB24" s="17">
        <f t="shared" si="18"/>
        <v>0.782273603082852</v>
      </c>
      <c r="AC24" s="16">
        <f>'6月'!AC24+'5月'!AC24+'4月'!AC24+'3月'!AC24+'2月'!AC24+'1月'!AC24</f>
        <v>0</v>
      </c>
      <c r="AD24" s="16">
        <f>'6月'!AD24+'5月'!AD24+'4月'!AD24+'3月'!AD24+'2月'!AD24+'1月'!AD24</f>
        <v>0</v>
      </c>
      <c r="AE24" s="17" t="e">
        <f t="shared" si="19"/>
        <v>#DIV/0!</v>
      </c>
      <c r="AF24" s="16">
        <f>'6月'!AF24+'5月'!AF24+'4月'!AF24+'3月'!AF24+'2月'!AF24+'1月'!AF24</f>
        <v>1616</v>
      </c>
      <c r="AG24" s="16">
        <f>'6月'!AG24+'5月'!AG24+'4月'!AG24+'3月'!AG24+'2月'!AG24+'1月'!AG24</f>
        <v>1250</v>
      </c>
      <c r="AH24" s="34">
        <f t="shared" si="20"/>
        <v>0.773514851485149</v>
      </c>
      <c r="AI24" s="16">
        <f>'6月'!AI24+'5月'!AI24+'4月'!AI24+'3月'!AI24+'2月'!AI24+'1月'!AI24</f>
        <v>175</v>
      </c>
      <c r="AJ24" s="16">
        <f>'6月'!AJ24+'5月'!AJ24+'4月'!AJ24+'3月'!AJ24+'2月'!AJ24+'1月'!AJ24</f>
        <v>138</v>
      </c>
      <c r="AK24" s="34">
        <f t="shared" si="21"/>
        <v>0.788571428571429</v>
      </c>
      <c r="AL24" s="16">
        <f t="shared" ref="AI24:AM24" si="24">AL9+AL23</f>
        <v>0</v>
      </c>
      <c r="AM24" s="16">
        <f t="shared" si="24"/>
        <v>0</v>
      </c>
      <c r="AN24" s="34" t="e">
        <f>AM24/AL24</f>
        <v>#DIV/0!</v>
      </c>
      <c r="AO24" s="16">
        <f t="shared" ref="AO24:AS24" si="25">AO9+AO23</f>
        <v>0</v>
      </c>
      <c r="AP24" s="16">
        <f t="shared" si="25"/>
        <v>0</v>
      </c>
      <c r="AQ24" s="34" t="e">
        <f>AP24/AO24</f>
        <v>#DIV/0!</v>
      </c>
      <c r="AR24" s="16">
        <f t="shared" si="25"/>
        <v>0</v>
      </c>
      <c r="AS24" s="16">
        <f t="shared" si="25"/>
        <v>0</v>
      </c>
      <c r="AT24" s="34" t="e">
        <f>AS24/AR24</f>
        <v>#DIV/0!</v>
      </c>
      <c r="AU24" s="16">
        <f>AU9+AU23</f>
        <v>0</v>
      </c>
      <c r="AV24" s="16">
        <f>AV9+AV23</f>
        <v>0</v>
      </c>
      <c r="AW24" s="34" t="e">
        <f>AV24/AU24</f>
        <v>#DIV/0!</v>
      </c>
      <c r="AX24" s="45">
        <f>'6月'!AX39+'5月'!AX24+'4月'!AX24+'3月'!AX24+'2月'!AX24+'1月'!AX24</f>
        <v>8834</v>
      </c>
      <c r="AY24" s="46">
        <f>'6月'!AY39+'5月'!AY24+'4月'!AY24+'3月'!AY24+'2月'!AY24+'1月'!AY24</f>
        <v>7303</v>
      </c>
      <c r="AZ24" s="47">
        <f t="shared" si="7"/>
        <v>0.826692325107539</v>
      </c>
    </row>
    <row r="25" spans="1:52">
      <c r="A25" s="8" t="s">
        <v>40</v>
      </c>
      <c r="B25" s="9"/>
      <c r="C25" s="9"/>
      <c r="D25" s="10"/>
      <c r="E25" s="9"/>
      <c r="F25" s="9"/>
      <c r="G25" s="10"/>
      <c r="H25" s="9">
        <f>'6月'!H25+'5月'!H25+'4月'!H25+'3月'!H25+'2月'!H25+'1月'!H25</f>
        <v>8</v>
      </c>
      <c r="I25" s="9">
        <f>'6月'!I25+'5月'!I25+'4月'!I25+'3月'!I25+'2月'!I25+'1月'!I25</f>
        <v>7</v>
      </c>
      <c r="J25" s="11">
        <f t="shared" si="15"/>
        <v>0.875</v>
      </c>
      <c r="K25" s="9"/>
      <c r="L25" s="9"/>
      <c r="M25" s="10"/>
      <c r="N25" s="9">
        <f>'6月'!N25+'5月'!N25+'4月'!N25+'3月'!N25+'2月'!N25+'1月'!N25</f>
        <v>17</v>
      </c>
      <c r="O25" s="9">
        <f>'6月'!O25+'5月'!O25+'4月'!O25+'3月'!O25+'2月'!O25+'1月'!O25</f>
        <v>13</v>
      </c>
      <c r="P25" s="11">
        <f t="shared" si="16"/>
        <v>0.764705882352941</v>
      </c>
      <c r="Q25" s="9"/>
      <c r="R25" s="9"/>
      <c r="S25" s="10"/>
      <c r="T25" s="9"/>
      <c r="U25" s="9"/>
      <c r="V25" s="10"/>
      <c r="W25" s="9"/>
      <c r="X25" s="9"/>
      <c r="Y25" s="10"/>
      <c r="Z25" s="9">
        <f>'6月'!Z25+'5月'!Z25+'4月'!Z25+'3月'!Z25+'2月'!Z25+'1月'!Z25</f>
        <v>5</v>
      </c>
      <c r="AA25" s="9">
        <f>'6月'!AA25+'5月'!AA25+'4月'!AA25+'3月'!AA25+'2月'!AA25+'1月'!AA25</f>
        <v>4</v>
      </c>
      <c r="AB25" s="30">
        <f t="shared" si="18"/>
        <v>0.8</v>
      </c>
      <c r="AC25" s="9">
        <f>'6月'!AC25+'5月'!AC25+'4月'!AC25+'3月'!AC25+'2月'!AC25+'1月'!AC25</f>
        <v>1</v>
      </c>
      <c r="AD25" s="9">
        <f>'6月'!AD25+'5月'!AD25+'4月'!AD25+'3月'!AD25+'2月'!AD25+'1月'!AD25</f>
        <v>0</v>
      </c>
      <c r="AE25" s="30">
        <f t="shared" si="19"/>
        <v>0</v>
      </c>
      <c r="AF25" s="9">
        <f>'6月'!AF25+'5月'!AF25+'4月'!AF25+'3月'!AF25+'2月'!AF25+'1月'!AF25</f>
        <v>1</v>
      </c>
      <c r="AG25" s="9">
        <f>'6月'!AG25+'5月'!AG25+'4月'!AG25+'3月'!AG25+'2月'!AG25+'1月'!AG25</f>
        <v>0</v>
      </c>
      <c r="AH25" s="30">
        <f t="shared" si="20"/>
        <v>0</v>
      </c>
      <c r="AI25" s="9">
        <f>'6月'!AI25+'5月'!AI25+'4月'!AI25+'3月'!AI25+'2月'!AI25+'1月'!AI25</f>
        <v>3</v>
      </c>
      <c r="AJ25" s="9">
        <f>'6月'!AJ25+'5月'!AJ25+'4月'!AJ25+'3月'!AJ25+'2月'!AJ25+'1月'!AJ25</f>
        <v>1</v>
      </c>
      <c r="AK25" s="30">
        <f t="shared" si="21"/>
        <v>0.333333333333333</v>
      </c>
      <c r="AL25" s="9"/>
      <c r="AM25" s="9"/>
      <c r="AN25" s="32"/>
      <c r="AO25" s="9"/>
      <c r="AP25" s="9"/>
      <c r="AQ25" s="32"/>
      <c r="AR25" s="9"/>
      <c r="AS25" s="9"/>
      <c r="AT25" s="32"/>
      <c r="AU25" s="9"/>
      <c r="AV25" s="9"/>
      <c r="AW25" s="32"/>
      <c r="AX25" s="9">
        <f>'6月'!AX40+'5月'!AX25+'4月'!AX25+'3月'!AX25+'2月'!AX25+'1月'!AX25</f>
        <v>71</v>
      </c>
      <c r="AY25" s="9">
        <f>'6月'!AY40+'5月'!AY25+'4月'!AY25+'3月'!AY25+'2月'!AY25+'1月'!AY25</f>
        <v>43</v>
      </c>
      <c r="AZ25" s="30">
        <f t="shared" si="7"/>
        <v>0.605633802816901</v>
      </c>
    </row>
    <row r="26" spans="1:52">
      <c r="A26" s="8" t="s">
        <v>41</v>
      </c>
      <c r="B26" s="9"/>
      <c r="C26" s="9"/>
      <c r="D26" s="10"/>
      <c r="E26" s="9"/>
      <c r="F26" s="9"/>
      <c r="G26" s="10"/>
      <c r="H26" s="9">
        <f>'6月'!H26+'5月'!H26+'4月'!H26+'3月'!H26+'2月'!H26+'1月'!H26</f>
        <v>5</v>
      </c>
      <c r="I26" s="9">
        <f>'6月'!I26+'5月'!I26+'4月'!I26+'3月'!I26+'2月'!I26+'1月'!I26</f>
        <v>5</v>
      </c>
      <c r="J26" s="11">
        <f t="shared" si="15"/>
        <v>1</v>
      </c>
      <c r="K26" s="9"/>
      <c r="L26" s="9"/>
      <c r="M26" s="10"/>
      <c r="N26" s="9">
        <f>'6月'!N26+'5月'!N26+'4月'!N26+'3月'!N26+'2月'!N26+'1月'!N26</f>
        <v>1</v>
      </c>
      <c r="O26" s="9">
        <f>'6月'!O26+'5月'!O26+'4月'!O26+'3月'!O26+'2月'!O26+'1月'!O26</f>
        <v>1</v>
      </c>
      <c r="P26" s="11">
        <f t="shared" si="16"/>
        <v>1</v>
      </c>
      <c r="Q26" s="9"/>
      <c r="R26" s="9"/>
      <c r="S26" s="10"/>
      <c r="T26" s="9"/>
      <c r="U26" s="9"/>
      <c r="V26" s="10"/>
      <c r="W26" s="9"/>
      <c r="X26" s="9"/>
      <c r="Y26" s="10"/>
      <c r="Z26" s="9">
        <f>'6月'!Z26+'5月'!Z26+'4月'!Z26+'3月'!Z26+'2月'!Z26+'1月'!Z26</f>
        <v>4</v>
      </c>
      <c r="AA26" s="9">
        <f>'6月'!AA26+'5月'!AA26+'4月'!AA26+'3月'!AA26+'2月'!AA26+'1月'!AA26</f>
        <v>4</v>
      </c>
      <c r="AB26" s="30">
        <f t="shared" si="18"/>
        <v>1</v>
      </c>
      <c r="AC26" s="9">
        <f>'6月'!AC26+'5月'!AC26+'4月'!AC26+'3月'!AC26+'2月'!AC26+'1月'!AC26</f>
        <v>4</v>
      </c>
      <c r="AD26" s="9">
        <f>'6月'!AD26+'5月'!AD26+'4月'!AD26+'3月'!AD26+'2月'!AD26+'1月'!AD26</f>
        <v>3</v>
      </c>
      <c r="AE26" s="30">
        <f t="shared" si="19"/>
        <v>0.75</v>
      </c>
      <c r="AF26" s="9"/>
      <c r="AG26" s="9"/>
      <c r="AH26" s="32"/>
      <c r="AI26" s="9"/>
      <c r="AJ26" s="9"/>
      <c r="AK26" s="32"/>
      <c r="AL26" s="9"/>
      <c r="AM26" s="9"/>
      <c r="AN26" s="32"/>
      <c r="AO26" s="9"/>
      <c r="AP26" s="9"/>
      <c r="AQ26" s="32"/>
      <c r="AR26" s="9"/>
      <c r="AS26" s="9"/>
      <c r="AT26" s="32"/>
      <c r="AU26" s="9"/>
      <c r="AV26" s="9"/>
      <c r="AW26" s="32"/>
      <c r="AX26" s="9">
        <f>'6月'!AX41+'5月'!AX26+'4月'!AX26+'3月'!AX26+'2月'!AX26+'1月'!AX26</f>
        <v>16</v>
      </c>
      <c r="AY26" s="9">
        <f>'6月'!AY41+'5月'!AY26+'4月'!AY26+'3月'!AY26+'2月'!AY26+'1月'!AY26</f>
        <v>15</v>
      </c>
      <c r="AZ26" s="30">
        <f t="shared" si="7"/>
        <v>0.9375</v>
      </c>
    </row>
    <row r="27" spans="1:52">
      <c r="A27" s="8" t="s">
        <v>42</v>
      </c>
      <c r="B27" s="9"/>
      <c r="C27" s="9"/>
      <c r="D27" s="10"/>
      <c r="E27" s="9"/>
      <c r="F27" s="9"/>
      <c r="G27" s="10"/>
      <c r="H27" s="9">
        <f>'6月'!H27+'5月'!H27+'4月'!H27+'3月'!H27+'2月'!H27+'1月'!H27</f>
        <v>32</v>
      </c>
      <c r="I27" s="9">
        <f>'6月'!I27+'5月'!I27+'4月'!I27+'3月'!I27+'2月'!I27+'1月'!I27</f>
        <v>26</v>
      </c>
      <c r="J27" s="11">
        <f t="shared" ref="J27:J33" si="26">I27/H27</f>
        <v>0.8125</v>
      </c>
      <c r="K27" s="9"/>
      <c r="L27" s="9"/>
      <c r="M27" s="10"/>
      <c r="N27" s="9">
        <f>'6月'!N27+'5月'!N27+'4月'!N27+'3月'!N27+'2月'!N27+'1月'!N27</f>
        <v>9</v>
      </c>
      <c r="O27" s="9">
        <f>'6月'!O27+'5月'!O27+'4月'!O27+'3月'!O27+'2月'!O27+'1月'!O27</f>
        <v>4</v>
      </c>
      <c r="P27" s="11">
        <f t="shared" si="16"/>
        <v>0.444444444444444</v>
      </c>
      <c r="Q27" s="9"/>
      <c r="R27" s="9"/>
      <c r="S27" s="10"/>
      <c r="T27" s="9">
        <f>'6月'!T27+'5月'!T27+'4月'!T27+'3月'!T27+'2月'!T27+'1月'!T27</f>
        <v>10</v>
      </c>
      <c r="U27" s="9">
        <f>'6月'!U27+'5月'!U27+'4月'!U27+'3月'!U27+'2月'!U27+'1月'!U27</f>
        <v>10</v>
      </c>
      <c r="V27" s="11">
        <f t="shared" si="17"/>
        <v>1</v>
      </c>
      <c r="W27" s="9"/>
      <c r="X27" s="9"/>
      <c r="Y27" s="10"/>
      <c r="Z27" s="9">
        <f>'6月'!Z27+'5月'!Z27+'4月'!Z27+'3月'!Z27+'2月'!Z27+'1月'!Z27</f>
        <v>43</v>
      </c>
      <c r="AA27" s="9">
        <f>'6月'!AA27+'5月'!AA27+'4月'!AA27+'3月'!AA27+'2月'!AA27+'1月'!AA27</f>
        <v>35</v>
      </c>
      <c r="AB27" s="30">
        <f t="shared" si="18"/>
        <v>0.813953488372093</v>
      </c>
      <c r="AC27" s="9">
        <f>'6月'!AC27+'5月'!AC27+'4月'!AC27+'3月'!AC27+'2月'!AC27+'1月'!AC27</f>
        <v>14</v>
      </c>
      <c r="AD27" s="9">
        <f>'6月'!AD27+'5月'!AD27+'4月'!AD27+'3月'!AD27+'2月'!AD27+'1月'!AD27</f>
        <v>13</v>
      </c>
      <c r="AE27" s="30">
        <f t="shared" si="19"/>
        <v>0.928571428571429</v>
      </c>
      <c r="AF27" s="9">
        <f>'6月'!AF27+'5月'!AF27+'4月'!AF27+'3月'!AF27+'2月'!AF27+'1月'!AF27</f>
        <v>1</v>
      </c>
      <c r="AG27" s="9">
        <f>'6月'!AG27+'5月'!AG27+'4月'!AG27+'3月'!AG27+'2月'!AG27+'1月'!AG27</f>
        <v>0</v>
      </c>
      <c r="AH27" s="30">
        <f t="shared" ref="AH27:AH31" si="27">AG27/AF27</f>
        <v>0</v>
      </c>
      <c r="AI27" s="9">
        <f>'6月'!AI27+'5月'!AI27+'4月'!AI27+'3月'!AI27+'2月'!AI27+'1月'!AI27</f>
        <v>12</v>
      </c>
      <c r="AJ27" s="9">
        <f>'6月'!AJ27+'5月'!AJ27+'4月'!AJ27+'3月'!AJ27+'2月'!AJ27+'1月'!AJ27</f>
        <v>8</v>
      </c>
      <c r="AK27" s="30">
        <f t="shared" si="21"/>
        <v>0.666666666666667</v>
      </c>
      <c r="AL27" s="9"/>
      <c r="AM27" s="9"/>
      <c r="AN27" s="32"/>
      <c r="AO27" s="9"/>
      <c r="AP27" s="9"/>
      <c r="AQ27" s="32"/>
      <c r="AR27" s="9"/>
      <c r="AS27" s="9"/>
      <c r="AT27" s="32"/>
      <c r="AU27" s="9"/>
      <c r="AV27" s="9"/>
      <c r="AW27" s="32"/>
      <c r="AX27" s="9">
        <f>'6月'!AX42+'5月'!AX27+'4月'!AX27+'3月'!AX27+'2月'!AX27+'1月'!AX27</f>
        <v>111</v>
      </c>
      <c r="AY27" s="9">
        <f>'6月'!AY42+'5月'!AY27+'4月'!AY27+'3月'!AY27+'2月'!AY27+'1月'!AY27</f>
        <v>88</v>
      </c>
      <c r="AZ27" s="30">
        <f t="shared" si="7"/>
        <v>0.792792792792793</v>
      </c>
    </row>
    <row r="28" spans="1:52">
      <c r="A28" s="8" t="s">
        <v>43</v>
      </c>
      <c r="B28" s="9"/>
      <c r="C28" s="9"/>
      <c r="D28" s="10"/>
      <c r="E28" s="9"/>
      <c r="F28" s="9"/>
      <c r="G28" s="10"/>
      <c r="H28" s="9"/>
      <c r="I28" s="9"/>
      <c r="J28" s="10"/>
      <c r="K28" s="9"/>
      <c r="L28" s="9"/>
      <c r="M28" s="10"/>
      <c r="N28" s="9"/>
      <c r="O28" s="9"/>
      <c r="P28" s="10"/>
      <c r="Q28" s="9"/>
      <c r="R28" s="9"/>
      <c r="S28" s="10"/>
      <c r="T28" s="9"/>
      <c r="U28" s="9"/>
      <c r="V28" s="10"/>
      <c r="W28" s="9"/>
      <c r="X28" s="9"/>
      <c r="Y28" s="10"/>
      <c r="Z28" s="9">
        <f>'6月'!Z28+'5月'!Z28+'4月'!Z28+'3月'!Z28+'2月'!Z28+'1月'!Z28</f>
        <v>6</v>
      </c>
      <c r="AA28" s="9">
        <f>'6月'!AA28+'5月'!AA28+'4月'!AA28+'3月'!AA28+'2月'!AA28+'1月'!AA28</f>
        <v>6</v>
      </c>
      <c r="AB28" s="30">
        <f t="shared" si="18"/>
        <v>1</v>
      </c>
      <c r="AC28" s="9"/>
      <c r="AD28" s="9"/>
      <c r="AE28" s="10"/>
      <c r="AF28" s="9"/>
      <c r="AG28" s="9"/>
      <c r="AH28" s="32"/>
      <c r="AI28" s="9"/>
      <c r="AJ28" s="9"/>
      <c r="AK28" s="32"/>
      <c r="AL28" s="9"/>
      <c r="AM28" s="9"/>
      <c r="AN28" s="32"/>
      <c r="AO28" s="9"/>
      <c r="AP28" s="9"/>
      <c r="AQ28" s="32"/>
      <c r="AR28" s="9"/>
      <c r="AS28" s="9"/>
      <c r="AT28" s="32"/>
      <c r="AU28" s="9"/>
      <c r="AV28" s="9"/>
      <c r="AW28" s="32"/>
      <c r="AX28" s="9">
        <f>'6月'!AX43+'5月'!AX28+'4月'!AX28+'3月'!AX28+'2月'!AX28+'1月'!AX28</f>
        <v>57</v>
      </c>
      <c r="AY28" s="9">
        <f>'6月'!AY43+'5月'!AY28+'4月'!AY28+'3月'!AY28+'2月'!AY28+'1月'!AY28</f>
        <v>35</v>
      </c>
      <c r="AZ28" s="30">
        <f t="shared" si="7"/>
        <v>0.614035087719298</v>
      </c>
    </row>
    <row r="29" spans="1:52">
      <c r="A29" s="8" t="s">
        <v>44</v>
      </c>
      <c r="B29" s="9"/>
      <c r="C29" s="9"/>
      <c r="D29" s="10"/>
      <c r="E29" s="9"/>
      <c r="F29" s="9"/>
      <c r="G29" s="10"/>
      <c r="H29" s="9"/>
      <c r="I29" s="9"/>
      <c r="J29" s="10"/>
      <c r="K29" s="9"/>
      <c r="L29" s="9"/>
      <c r="M29" s="10"/>
      <c r="N29" s="9"/>
      <c r="O29" s="9"/>
      <c r="P29" s="10"/>
      <c r="Q29" s="9"/>
      <c r="R29" s="9"/>
      <c r="S29" s="10"/>
      <c r="T29" s="9"/>
      <c r="U29" s="9"/>
      <c r="V29" s="10"/>
      <c r="W29" s="9"/>
      <c r="X29" s="9"/>
      <c r="Y29" s="10"/>
      <c r="Z29" s="9">
        <f>'6月'!Z29+'5月'!Z29+'4月'!Z29+'3月'!Z29+'2月'!Z29+'1月'!Z29</f>
        <v>4</v>
      </c>
      <c r="AA29" s="9">
        <f>'6月'!AA29+'5月'!AA29+'4月'!AA29+'3月'!AA29+'2月'!AA29+'1月'!AA29</f>
        <v>3</v>
      </c>
      <c r="AB29" s="30">
        <f t="shared" si="18"/>
        <v>0.75</v>
      </c>
      <c r="AC29" s="9"/>
      <c r="AD29" s="9"/>
      <c r="AE29" s="10"/>
      <c r="AF29" s="9"/>
      <c r="AG29" s="9"/>
      <c r="AH29" s="32"/>
      <c r="AI29" s="9"/>
      <c r="AJ29" s="9"/>
      <c r="AK29" s="32"/>
      <c r="AL29" s="9"/>
      <c r="AM29" s="9"/>
      <c r="AN29" s="32"/>
      <c r="AO29" s="9"/>
      <c r="AP29" s="9"/>
      <c r="AQ29" s="32"/>
      <c r="AR29" s="9"/>
      <c r="AS29" s="9"/>
      <c r="AT29" s="32"/>
      <c r="AU29" s="9"/>
      <c r="AV29" s="9"/>
      <c r="AW29" s="32"/>
      <c r="AX29" s="9">
        <f>'6月'!AX44+'5月'!AX29+'4月'!AX29+'3月'!AX29+'2月'!AX29+'1月'!AX29</f>
        <v>21</v>
      </c>
      <c r="AY29" s="9">
        <f>'6月'!AY44+'5月'!AY29+'4月'!AY29+'3月'!AY29+'2月'!AY29+'1月'!AY29</f>
        <v>19</v>
      </c>
      <c r="AZ29" s="30">
        <f t="shared" si="7"/>
        <v>0.904761904761905</v>
      </c>
    </row>
    <row r="30" spans="1:52">
      <c r="A30" s="12" t="s">
        <v>45</v>
      </c>
      <c r="B30" s="13">
        <f>'6月'!B30+'5月'!B30+'4月'!B30+'3月'!B30+'2月'!B30+'1月'!B30</f>
        <v>0</v>
      </c>
      <c r="C30" s="13">
        <f>'6月'!C30+'5月'!C30+'4月'!C30+'3月'!C30+'2月'!C30+'1月'!C30</f>
        <v>0</v>
      </c>
      <c r="D30" s="14" t="e">
        <f>C30/B30</f>
        <v>#DIV/0!</v>
      </c>
      <c r="E30" s="13">
        <f>'6月'!E30+'5月'!E30+'4月'!E30+'3月'!E30+'2月'!E30+'1月'!E30</f>
        <v>0</v>
      </c>
      <c r="F30" s="13">
        <f>'6月'!F30+'5月'!F30+'4月'!F30+'3月'!F30+'2月'!F30+'1月'!F30</f>
        <v>0</v>
      </c>
      <c r="G30" s="14" t="e">
        <f>F30/E30</f>
        <v>#DIV/0!</v>
      </c>
      <c r="H30" s="13">
        <f>'6月'!H30+'5月'!H30+'4月'!H30+'3月'!H30+'2月'!H30+'1月'!H30</f>
        <v>45</v>
      </c>
      <c r="I30" s="13">
        <f>'6月'!I30+'5月'!I30+'4月'!I30+'3月'!I30+'2月'!I30+'1月'!I30</f>
        <v>38</v>
      </c>
      <c r="J30" s="14">
        <f t="shared" si="26"/>
        <v>0.844444444444444</v>
      </c>
      <c r="K30" s="13">
        <f>'6月'!K30+'5月'!K30+'4月'!K30+'3月'!K30+'2月'!K30+'1月'!K30</f>
        <v>0</v>
      </c>
      <c r="L30" s="13">
        <f>'6月'!L30+'5月'!L30+'4月'!L30+'3月'!L30+'2月'!L30+'1月'!L30</f>
        <v>0</v>
      </c>
      <c r="M30" s="14" t="e">
        <f>L30/K30</f>
        <v>#DIV/0!</v>
      </c>
      <c r="N30" s="13">
        <f>'6月'!N30+'5月'!N30+'4月'!N30+'3月'!N30+'2月'!N30+'1月'!N30</f>
        <v>27</v>
      </c>
      <c r="O30" s="13">
        <f>'6月'!O30+'5月'!O30+'4月'!O30+'3月'!O30+'2月'!O30+'1月'!O30</f>
        <v>18</v>
      </c>
      <c r="P30" s="14">
        <f>O30/N30</f>
        <v>0.666666666666667</v>
      </c>
      <c r="Q30" s="13">
        <f>'6月'!Q30+'5月'!Q30+'4月'!Q30+'3月'!Q30+'2月'!Q30+'1月'!Q30</f>
        <v>0</v>
      </c>
      <c r="R30" s="13">
        <f>'6月'!R30+'5月'!R30+'4月'!R30+'3月'!R30+'2月'!R30+'1月'!R30</f>
        <v>0</v>
      </c>
      <c r="S30" s="14" t="e">
        <f>R30/Q30</f>
        <v>#DIV/0!</v>
      </c>
      <c r="T30" s="13">
        <f>'6月'!T30+'5月'!T30+'4月'!T30+'3月'!T30+'2月'!T30+'1月'!T30</f>
        <v>10</v>
      </c>
      <c r="U30" s="13">
        <f>'6月'!U30+'5月'!U30+'4月'!U30+'3月'!U30+'2月'!U30+'1月'!U30</f>
        <v>10</v>
      </c>
      <c r="V30" s="14">
        <f>U30/T30</f>
        <v>1</v>
      </c>
      <c r="W30" s="13">
        <f>'6月'!W30+'5月'!W30+'4月'!W30+'3月'!W30+'2月'!W30+'1月'!W30</f>
        <v>0</v>
      </c>
      <c r="X30" s="13">
        <f>'6月'!X30+'5月'!X30+'4月'!X30+'3月'!X30+'2月'!X30+'1月'!X30</f>
        <v>0</v>
      </c>
      <c r="Y30" s="14" t="e">
        <f>X30/W30</f>
        <v>#DIV/0!</v>
      </c>
      <c r="Z30" s="13">
        <f>'6月'!Z30+'5月'!Z30+'4月'!Z30+'3月'!Z30+'2月'!Z30+'1月'!Z30</f>
        <v>62</v>
      </c>
      <c r="AA30" s="13">
        <f>'6月'!AA30+'5月'!AA30+'4月'!AA30+'3月'!AA30+'2月'!AA30+'1月'!AA30</f>
        <v>52</v>
      </c>
      <c r="AB30" s="14">
        <f t="shared" si="18"/>
        <v>0.838709677419355</v>
      </c>
      <c r="AC30" s="13">
        <f>'6月'!AC30+'5月'!AC30+'4月'!AC30+'3月'!AC30+'2月'!AC30+'1月'!AC30</f>
        <v>19</v>
      </c>
      <c r="AD30" s="13">
        <f>'6月'!AD30+'5月'!AD30+'4月'!AD30+'3月'!AD30+'2月'!AD30+'1月'!AD30</f>
        <v>16</v>
      </c>
      <c r="AE30" s="14">
        <f>AD30/AC30</f>
        <v>0.842105263157895</v>
      </c>
      <c r="AF30" s="13">
        <f>'6月'!AF30+'5月'!AF30+'4月'!AF30+'3月'!AF30+'2月'!AF30+'1月'!AF30</f>
        <v>2</v>
      </c>
      <c r="AG30" s="13">
        <f>'6月'!AG30+'5月'!AG30+'4月'!AG30+'3月'!AG30+'2月'!AG30+'1月'!AG30</f>
        <v>0</v>
      </c>
      <c r="AH30" s="33">
        <f t="shared" si="27"/>
        <v>0</v>
      </c>
      <c r="AI30" s="13">
        <f>'6月'!AI30+'5月'!AI30+'4月'!AI30+'3月'!AI30+'2月'!AI30+'1月'!AI30</f>
        <v>15</v>
      </c>
      <c r="AJ30" s="13">
        <f>'6月'!AJ30+'5月'!AJ30+'4月'!AJ30+'3月'!AJ30+'2月'!AJ30+'1月'!AJ30</f>
        <v>9</v>
      </c>
      <c r="AK30" s="33">
        <f t="shared" ref="AK30:AK33" si="28">AJ30/AI30</f>
        <v>0.6</v>
      </c>
      <c r="AL30" s="13">
        <f t="shared" ref="AI30:AM30" si="29">SUM(AL25:AL29)</f>
        <v>0</v>
      </c>
      <c r="AM30" s="13">
        <f t="shared" si="29"/>
        <v>0</v>
      </c>
      <c r="AN30" s="33" t="e">
        <f>AM30/AL30</f>
        <v>#DIV/0!</v>
      </c>
      <c r="AO30" s="13">
        <f t="shared" ref="AO30:AS30" si="30">SUM(AO25:AO29)</f>
        <v>0</v>
      </c>
      <c r="AP30" s="13">
        <f t="shared" si="30"/>
        <v>0</v>
      </c>
      <c r="AQ30" s="33" t="e">
        <f>AP30/AO30</f>
        <v>#DIV/0!</v>
      </c>
      <c r="AR30" s="13">
        <f t="shared" si="30"/>
        <v>0</v>
      </c>
      <c r="AS30" s="13">
        <f t="shared" si="30"/>
        <v>0</v>
      </c>
      <c r="AT30" s="33" t="e">
        <f>AS30/AR30</f>
        <v>#DIV/0!</v>
      </c>
      <c r="AU30" s="13">
        <f>SUM(AU25:AU29)</f>
        <v>0</v>
      </c>
      <c r="AV30" s="13">
        <f>SUM(AV25:AV29)</f>
        <v>0</v>
      </c>
      <c r="AW30" s="33" t="e">
        <f>AV30/AU30</f>
        <v>#DIV/0!</v>
      </c>
      <c r="AX30" s="42">
        <f>'6月'!AX45+'5月'!AX30+'4月'!AX30+'3月'!AX30+'2月'!AX30+'1月'!AX30</f>
        <v>162</v>
      </c>
      <c r="AY30" s="43">
        <f>'6月'!AY45+'5月'!AY30+'4月'!AY30+'3月'!AY30+'2月'!AY30+'1月'!AY30</f>
        <v>131</v>
      </c>
      <c r="AZ30" s="44">
        <f t="shared" si="7"/>
        <v>0.808641975308642</v>
      </c>
    </row>
    <row r="31" spans="1:52">
      <c r="A31" s="8" t="s">
        <v>46</v>
      </c>
      <c r="B31" s="9"/>
      <c r="C31" s="9"/>
      <c r="D31" s="10"/>
      <c r="E31" s="9"/>
      <c r="F31" s="9"/>
      <c r="G31" s="10"/>
      <c r="H31" s="9">
        <f>'6月'!H31+'5月'!H31+'4月'!H31+'3月'!H31+'2月'!H31+'1月'!H31</f>
        <v>1</v>
      </c>
      <c r="I31" s="9">
        <f>'6月'!I31+'5月'!I31+'4月'!I31+'3月'!I31+'2月'!I31+'1月'!I31</f>
        <v>1</v>
      </c>
      <c r="J31" s="11">
        <f t="shared" si="26"/>
        <v>1</v>
      </c>
      <c r="K31" s="9"/>
      <c r="L31" s="9"/>
      <c r="M31" s="10"/>
      <c r="N31" s="9"/>
      <c r="O31" s="9"/>
      <c r="P31" s="10"/>
      <c r="Q31" s="9"/>
      <c r="R31" s="9"/>
      <c r="S31" s="10"/>
      <c r="T31" s="9"/>
      <c r="U31" s="9"/>
      <c r="V31" s="10"/>
      <c r="W31" s="9"/>
      <c r="X31" s="9"/>
      <c r="Y31" s="10"/>
      <c r="Z31" s="9">
        <f>'6月'!Z31+'5月'!Z31+'4月'!Z31+'3月'!Z31+'2月'!Z31+'1月'!Z31</f>
        <v>4</v>
      </c>
      <c r="AA31" s="9">
        <f>'6月'!AA31+'5月'!AA31+'4月'!AA31+'3月'!AA31+'2月'!AA31+'1月'!AA31</f>
        <v>3</v>
      </c>
      <c r="AB31" s="30">
        <f t="shared" si="18"/>
        <v>0.75</v>
      </c>
      <c r="AC31" s="9"/>
      <c r="AD31" s="9"/>
      <c r="AE31" s="10"/>
      <c r="AF31" s="9">
        <f>'6月'!AF31+'5月'!AF31+'4月'!AF31+'3月'!AF31+'2月'!AF31+'1月'!AF31</f>
        <v>12</v>
      </c>
      <c r="AG31" s="9">
        <f>'6月'!AG31+'5月'!AG31+'4月'!AG31+'3月'!AG31+'2月'!AG31+'1月'!AG31</f>
        <v>9</v>
      </c>
      <c r="AH31" s="30">
        <f t="shared" si="27"/>
        <v>0.75</v>
      </c>
      <c r="AI31" s="9">
        <f>'6月'!AI31+'5月'!AI31+'4月'!AI31+'3月'!AI31+'2月'!AI31+'1月'!AI31</f>
        <v>8</v>
      </c>
      <c r="AJ31" s="9">
        <f>'6月'!AJ31+'5月'!AJ31+'4月'!AJ31+'3月'!AJ31+'2月'!AJ31+'1月'!AJ31</f>
        <v>4</v>
      </c>
      <c r="AK31" s="30">
        <f t="shared" si="28"/>
        <v>0.5</v>
      </c>
      <c r="AL31" s="9"/>
      <c r="AM31" s="9"/>
      <c r="AN31" s="32"/>
      <c r="AO31" s="9"/>
      <c r="AP31" s="9"/>
      <c r="AQ31" s="32"/>
      <c r="AR31" s="9"/>
      <c r="AS31" s="9"/>
      <c r="AT31" s="32"/>
      <c r="AU31" s="9"/>
      <c r="AV31" s="9"/>
      <c r="AW31" s="32"/>
      <c r="AX31" s="9">
        <f>'6月'!AX46+'5月'!AX31+'4月'!AX31+'3月'!AX31+'2月'!AX31+'1月'!AX31</f>
        <v>43</v>
      </c>
      <c r="AY31" s="9">
        <f>'6月'!AY46+'5月'!AY31+'4月'!AY31+'3月'!AY31+'2月'!AY31+'1月'!AY31</f>
        <v>33</v>
      </c>
      <c r="AZ31" s="30">
        <f t="shared" si="7"/>
        <v>0.767441860465116</v>
      </c>
    </row>
    <row r="32" spans="1:52">
      <c r="A32" s="8" t="s">
        <v>47</v>
      </c>
      <c r="B32" s="9"/>
      <c r="C32" s="9"/>
      <c r="D32" s="10"/>
      <c r="E32" s="9"/>
      <c r="F32" s="9"/>
      <c r="G32" s="10"/>
      <c r="H32" s="9">
        <f>'6月'!H32+'5月'!H32+'4月'!H32+'3月'!H32+'2月'!H32+'1月'!H32</f>
        <v>2</v>
      </c>
      <c r="I32" s="9">
        <f>'6月'!I32+'5月'!I32+'4月'!I32+'3月'!I32+'2月'!I32+'1月'!I32</f>
        <v>2</v>
      </c>
      <c r="J32" s="11">
        <f t="shared" si="26"/>
        <v>1</v>
      </c>
      <c r="K32" s="9"/>
      <c r="L32" s="9"/>
      <c r="M32" s="10"/>
      <c r="N32" s="9"/>
      <c r="O32" s="9"/>
      <c r="P32" s="10"/>
      <c r="Q32" s="9"/>
      <c r="R32" s="9"/>
      <c r="S32" s="10"/>
      <c r="T32" s="9"/>
      <c r="U32" s="9"/>
      <c r="V32" s="10"/>
      <c r="W32" s="9"/>
      <c r="X32" s="9"/>
      <c r="Y32" s="10"/>
      <c r="Z32" s="9"/>
      <c r="AA32" s="9"/>
      <c r="AB32" s="10"/>
      <c r="AC32" s="9">
        <f>'6月'!AC32+'5月'!AC32+'4月'!AC32+'3月'!AC32+'2月'!AC32+'1月'!AC32</f>
        <v>2</v>
      </c>
      <c r="AD32" s="9">
        <f>'6月'!AD32+'5月'!AD32+'4月'!AD32+'3月'!AD32+'2月'!AD32+'1月'!AD32</f>
        <v>2</v>
      </c>
      <c r="AE32" s="30">
        <f>AD32/AC32</f>
        <v>1</v>
      </c>
      <c r="AF32" s="9"/>
      <c r="AG32" s="9"/>
      <c r="AH32" s="32"/>
      <c r="AI32" s="9">
        <f>'6月'!AI32+'5月'!AI32+'4月'!AI32+'3月'!AI32+'2月'!AI32+'1月'!AI32</f>
        <v>1</v>
      </c>
      <c r="AJ32" s="9">
        <f>'6月'!AJ32+'5月'!AJ32+'4月'!AJ32+'3月'!AJ32+'2月'!AJ32+'1月'!AJ32</f>
        <v>1</v>
      </c>
      <c r="AK32" s="30">
        <f t="shared" si="28"/>
        <v>1</v>
      </c>
      <c r="AL32" s="9"/>
      <c r="AM32" s="9"/>
      <c r="AN32" s="32"/>
      <c r="AO32" s="9"/>
      <c r="AP32" s="9"/>
      <c r="AQ32" s="32"/>
      <c r="AR32" s="9"/>
      <c r="AS32" s="9"/>
      <c r="AT32" s="32"/>
      <c r="AU32" s="9"/>
      <c r="AV32" s="9"/>
      <c r="AW32" s="32"/>
      <c r="AX32" s="9">
        <f>'6月'!AX47+'5月'!AX32+'4月'!AX32+'3月'!AX32+'2月'!AX32+'1月'!AX32</f>
        <v>7</v>
      </c>
      <c r="AY32" s="9">
        <f>'6月'!AY47+'5月'!AY32+'4月'!AY32+'3月'!AY32+'2月'!AY32+'1月'!AY32</f>
        <v>7</v>
      </c>
      <c r="AZ32" s="30">
        <f t="shared" si="7"/>
        <v>1</v>
      </c>
    </row>
    <row r="33" spans="1:52">
      <c r="A33" s="8" t="s">
        <v>48</v>
      </c>
      <c r="B33" s="9"/>
      <c r="C33" s="9"/>
      <c r="D33" s="10"/>
      <c r="E33" s="9"/>
      <c r="F33" s="9"/>
      <c r="G33" s="10"/>
      <c r="H33" s="9">
        <f>'6月'!H33+'5月'!H33+'4月'!H33+'3月'!H33+'2月'!H33+'1月'!H33</f>
        <v>28</v>
      </c>
      <c r="I33" s="9">
        <f>'6月'!I33+'5月'!I33+'4月'!I33+'3月'!I33+'2月'!I33+'1月'!I33</f>
        <v>23</v>
      </c>
      <c r="J33" s="11">
        <f t="shared" si="26"/>
        <v>0.821428571428571</v>
      </c>
      <c r="K33" s="9"/>
      <c r="L33" s="9"/>
      <c r="M33" s="10"/>
      <c r="N33" s="9"/>
      <c r="O33" s="9"/>
      <c r="P33" s="10"/>
      <c r="Q33" s="9"/>
      <c r="R33" s="9"/>
      <c r="S33" s="10"/>
      <c r="T33" s="9"/>
      <c r="U33" s="9"/>
      <c r="V33" s="10"/>
      <c r="W33" s="9"/>
      <c r="X33" s="9"/>
      <c r="Y33" s="10"/>
      <c r="Z33" s="9">
        <f>'6月'!Z33+'5月'!Z33+'4月'!Z33+'3月'!Z33+'2月'!Z33+'1月'!Z33</f>
        <v>7</v>
      </c>
      <c r="AA33" s="9">
        <f>'6月'!AA33+'5月'!AA33+'4月'!AA33+'3月'!AA33+'2月'!AA33+'1月'!AA33</f>
        <v>5</v>
      </c>
      <c r="AB33" s="30">
        <f t="shared" ref="AB33:AB38" si="31">AA33/Z33</f>
        <v>0.714285714285714</v>
      </c>
      <c r="AC33" s="9">
        <f>'6月'!AC33+'5月'!AC33+'4月'!AC33+'3月'!AC33+'2月'!AC33+'1月'!AC33</f>
        <v>6</v>
      </c>
      <c r="AD33" s="9">
        <f>'6月'!AD33+'5月'!AD33+'4月'!AD33+'3月'!AD33+'2月'!AD33+'1月'!AD33</f>
        <v>4</v>
      </c>
      <c r="AE33" s="30">
        <f t="shared" ref="AE33:AE39" si="32">AD33/AC33</f>
        <v>0.666666666666667</v>
      </c>
      <c r="AF33" s="9"/>
      <c r="AG33" s="9"/>
      <c r="AH33" s="32"/>
      <c r="AI33" s="9">
        <f>'6月'!AI33+'5月'!AI33+'4月'!AI33+'3月'!AI33+'2月'!AI33+'1月'!AI33</f>
        <v>2</v>
      </c>
      <c r="AJ33" s="9">
        <f>'6月'!AJ33+'5月'!AJ33+'4月'!AJ33+'3月'!AJ33+'2月'!AJ33+'1月'!AJ33</f>
        <v>0</v>
      </c>
      <c r="AK33" s="30">
        <f t="shared" si="28"/>
        <v>0</v>
      </c>
      <c r="AL33" s="9"/>
      <c r="AM33" s="9"/>
      <c r="AN33" s="32"/>
      <c r="AO33" s="9"/>
      <c r="AP33" s="9"/>
      <c r="AQ33" s="32"/>
      <c r="AR33" s="9"/>
      <c r="AS33" s="9"/>
      <c r="AT33" s="32"/>
      <c r="AU33" s="9"/>
      <c r="AV33" s="9"/>
      <c r="AW33" s="32"/>
      <c r="AX33" s="9">
        <f>'6月'!AX48+'5月'!AX33+'4月'!AX33+'3月'!AX33+'2月'!AX33+'1月'!AX33</f>
        <v>40</v>
      </c>
      <c r="AY33" s="9">
        <f>'6月'!AY48+'5月'!AY33+'4月'!AY33+'3月'!AY33+'2月'!AY33+'1月'!AY33</f>
        <v>30</v>
      </c>
      <c r="AZ33" s="30">
        <f t="shared" si="7"/>
        <v>0.75</v>
      </c>
    </row>
    <row r="34" spans="1:52">
      <c r="A34" s="8" t="s">
        <v>49</v>
      </c>
      <c r="B34" s="9"/>
      <c r="C34" s="9"/>
      <c r="D34" s="10"/>
      <c r="E34" s="9"/>
      <c r="F34" s="9"/>
      <c r="G34" s="10"/>
      <c r="H34" s="9"/>
      <c r="I34" s="9"/>
      <c r="J34" s="10"/>
      <c r="K34" s="9"/>
      <c r="L34" s="9"/>
      <c r="M34" s="10"/>
      <c r="N34" s="9"/>
      <c r="O34" s="9"/>
      <c r="P34" s="10"/>
      <c r="Q34" s="9"/>
      <c r="R34" s="9"/>
      <c r="S34" s="10"/>
      <c r="T34" s="9"/>
      <c r="U34" s="9"/>
      <c r="V34" s="10"/>
      <c r="W34" s="9"/>
      <c r="X34" s="9"/>
      <c r="Y34" s="10"/>
      <c r="Z34" s="9">
        <f>'6月'!Z34+'5月'!Z34+'4月'!Z34+'3月'!Z34+'2月'!Z34+'1月'!Z34</f>
        <v>6</v>
      </c>
      <c r="AA34" s="9">
        <f>'6月'!AA34+'5月'!AA34+'4月'!AA34+'3月'!AA34+'2月'!AA34+'1月'!AA34</f>
        <v>6</v>
      </c>
      <c r="AB34" s="30">
        <f t="shared" si="31"/>
        <v>1</v>
      </c>
      <c r="AC34" s="9"/>
      <c r="AD34" s="9"/>
      <c r="AE34" s="10"/>
      <c r="AF34" s="9"/>
      <c r="AG34" s="9"/>
      <c r="AH34" s="32"/>
      <c r="AI34" s="9"/>
      <c r="AJ34" s="9"/>
      <c r="AK34" s="32"/>
      <c r="AL34" s="9"/>
      <c r="AM34" s="9"/>
      <c r="AN34" s="32"/>
      <c r="AO34" s="9"/>
      <c r="AP34" s="9"/>
      <c r="AQ34" s="32"/>
      <c r="AR34" s="9"/>
      <c r="AS34" s="9"/>
      <c r="AT34" s="32"/>
      <c r="AU34" s="9"/>
      <c r="AV34" s="9"/>
      <c r="AW34" s="32"/>
      <c r="AX34" s="9">
        <f>'6月'!AX49+'5月'!AX34+'4月'!AX34+'3月'!AX34+'2月'!AX34+'1月'!AX34</f>
        <v>66</v>
      </c>
      <c r="AY34" s="9">
        <f>'6月'!AY49+'5月'!AY34+'4月'!AY34+'3月'!AY34+'2月'!AY34+'1月'!AY34</f>
        <v>56</v>
      </c>
      <c r="AZ34" s="30">
        <f t="shared" si="7"/>
        <v>0.848484848484849</v>
      </c>
    </row>
    <row r="35" spans="1:52">
      <c r="A35" s="8" t="s">
        <v>50</v>
      </c>
      <c r="B35" s="9"/>
      <c r="C35" s="9"/>
      <c r="D35" s="10"/>
      <c r="E35" s="9"/>
      <c r="F35" s="9"/>
      <c r="G35" s="10"/>
      <c r="H35" s="9"/>
      <c r="I35" s="9"/>
      <c r="J35" s="10"/>
      <c r="K35" s="9"/>
      <c r="L35" s="9"/>
      <c r="M35" s="10"/>
      <c r="N35" s="9"/>
      <c r="O35" s="9"/>
      <c r="P35" s="10"/>
      <c r="Q35" s="9"/>
      <c r="R35" s="9"/>
      <c r="S35" s="10"/>
      <c r="T35" s="9"/>
      <c r="U35" s="9"/>
      <c r="V35" s="10"/>
      <c r="W35" s="9"/>
      <c r="X35" s="9"/>
      <c r="Y35" s="10"/>
      <c r="Z35" s="9">
        <f>'6月'!Z35+'5月'!Z35+'4月'!Z35+'3月'!Z35+'2月'!Z35+'1月'!Z35</f>
        <v>3</v>
      </c>
      <c r="AA35" s="9">
        <f>'6月'!AA35+'5月'!AA35+'4月'!AA35+'3月'!AA35+'2月'!AA35+'1月'!AA35</f>
        <v>1</v>
      </c>
      <c r="AB35" s="30">
        <f t="shared" si="31"/>
        <v>0.333333333333333</v>
      </c>
      <c r="AC35" s="9">
        <f>'6月'!AC35+'5月'!AC35+'4月'!AC35+'3月'!AC35+'2月'!AC35+'1月'!AC35</f>
        <v>1</v>
      </c>
      <c r="AD35" s="9">
        <f>'6月'!AD35+'5月'!AD35+'4月'!AD35+'3月'!AD35+'2月'!AD35+'1月'!AD35</f>
        <v>1</v>
      </c>
      <c r="AE35" s="30">
        <f>AD35/AC35</f>
        <v>1</v>
      </c>
      <c r="AF35" s="9"/>
      <c r="AG35" s="9"/>
      <c r="AH35" s="32"/>
      <c r="AI35" s="9"/>
      <c r="AJ35" s="9"/>
      <c r="AK35" s="32"/>
      <c r="AL35" s="9"/>
      <c r="AM35" s="9"/>
      <c r="AN35" s="32"/>
      <c r="AO35" s="9"/>
      <c r="AP35" s="9"/>
      <c r="AQ35" s="32"/>
      <c r="AR35" s="9"/>
      <c r="AS35" s="9"/>
      <c r="AT35" s="32"/>
      <c r="AU35" s="9"/>
      <c r="AV35" s="9"/>
      <c r="AW35" s="32"/>
      <c r="AX35" s="9">
        <f>'6月'!AX50+'5月'!AX35+'4月'!AX35+'3月'!AX35+'2月'!AX35+'1月'!AX35</f>
        <v>119</v>
      </c>
      <c r="AY35" s="9">
        <f>'6月'!AY50+'5月'!AY35+'4月'!AY35+'3月'!AY35+'2月'!AY35+'1月'!AY35</f>
        <v>86</v>
      </c>
      <c r="AZ35" s="30">
        <f t="shared" si="7"/>
        <v>0.722689075630252</v>
      </c>
    </row>
    <row r="36" spans="1:52">
      <c r="A36" s="12" t="s">
        <v>51</v>
      </c>
      <c r="B36" s="13">
        <f>'6月'!B36+'5月'!B36+'4月'!B36+'3月'!B36+'2月'!B36+'1月'!B36</f>
        <v>0</v>
      </c>
      <c r="C36" s="13">
        <f>'6月'!C36+'5月'!C36+'4月'!C36+'3月'!C36+'2月'!C36+'1月'!C36</f>
        <v>0</v>
      </c>
      <c r="D36" s="14" t="e">
        <f>C36/B36</f>
        <v>#DIV/0!</v>
      </c>
      <c r="E36" s="13">
        <f>'6月'!E36+'5月'!E36+'4月'!E36+'3月'!E36+'2月'!E36+'1月'!E36</f>
        <v>0</v>
      </c>
      <c r="F36" s="13">
        <f>'6月'!F36+'5月'!F36+'4月'!F36+'3月'!F36+'2月'!F36+'1月'!F36</f>
        <v>0</v>
      </c>
      <c r="G36" s="14" t="e">
        <f>F36/E36</f>
        <v>#DIV/0!</v>
      </c>
      <c r="H36" s="13">
        <f>'6月'!H36+'5月'!H36+'4月'!H36+'3月'!H36+'2月'!H36+'1月'!H36</f>
        <v>31</v>
      </c>
      <c r="I36" s="13">
        <f>'6月'!I36+'5月'!I36+'4月'!I36+'3月'!I36+'2月'!I36+'1月'!I36</f>
        <v>26</v>
      </c>
      <c r="J36" s="14">
        <f t="shared" ref="J36:J40" si="33">I36/H36</f>
        <v>0.838709677419355</v>
      </c>
      <c r="K36" s="13">
        <f>'6月'!K36+'5月'!K36+'4月'!K36+'3月'!K36+'2月'!K36+'1月'!K36</f>
        <v>0</v>
      </c>
      <c r="L36" s="13">
        <f>'6月'!L36+'5月'!L36+'4月'!L36+'3月'!L36+'2月'!L36+'1月'!L36</f>
        <v>0</v>
      </c>
      <c r="M36" s="14" t="e">
        <f>L36/K36</f>
        <v>#DIV/0!</v>
      </c>
      <c r="N36" s="13">
        <f>'6月'!N36+'5月'!N36+'4月'!N36+'3月'!N36+'2月'!N36+'1月'!N36</f>
        <v>0</v>
      </c>
      <c r="O36" s="13">
        <f>'6月'!O36+'5月'!O36+'4月'!O36+'3月'!O36+'2月'!O36+'1月'!O36</f>
        <v>0</v>
      </c>
      <c r="P36" s="14" t="e">
        <f t="shared" ref="P36:P40" si="34">O36/N36</f>
        <v>#DIV/0!</v>
      </c>
      <c r="Q36" s="13">
        <f>'6月'!Q36+'5月'!Q36+'4月'!Q36+'3月'!Q36+'2月'!Q36+'1月'!Q36</f>
        <v>0</v>
      </c>
      <c r="R36" s="13">
        <f>'6月'!R36+'5月'!R36+'4月'!R36+'3月'!R36+'2月'!R36+'1月'!R36</f>
        <v>0</v>
      </c>
      <c r="S36" s="14" t="e">
        <f>R36/Q36</f>
        <v>#DIV/0!</v>
      </c>
      <c r="T36" s="13">
        <f>'6月'!T36+'5月'!T36+'4月'!T36+'3月'!T36+'2月'!T36+'1月'!T36</f>
        <v>0</v>
      </c>
      <c r="U36" s="13">
        <f>'6月'!U36+'5月'!U36+'4月'!U36+'3月'!U36+'2月'!U36+'1月'!U36</f>
        <v>0</v>
      </c>
      <c r="V36" s="14" t="e">
        <f t="shared" ref="V36:V40" si="35">U36/T36</f>
        <v>#DIV/0!</v>
      </c>
      <c r="W36" s="13">
        <f>'6月'!W36+'5月'!W36+'4月'!W36+'3月'!W36+'2月'!W36+'1月'!W36</f>
        <v>0</v>
      </c>
      <c r="X36" s="13">
        <f>'6月'!X36+'5月'!X36+'4月'!X36+'3月'!X36+'2月'!X36+'1月'!X36</f>
        <v>0</v>
      </c>
      <c r="Y36" s="14" t="e">
        <f>X36/W36</f>
        <v>#DIV/0!</v>
      </c>
      <c r="Z36" s="13">
        <f>'6月'!Z36+'5月'!Z36+'4月'!Z36+'3月'!Z36+'2月'!Z36+'1月'!Z36</f>
        <v>20</v>
      </c>
      <c r="AA36" s="13">
        <f>'6月'!AA36+'5月'!AA36+'4月'!AA36+'3月'!AA36+'2月'!AA36+'1月'!AA36</f>
        <v>15</v>
      </c>
      <c r="AB36" s="14">
        <f t="shared" si="31"/>
        <v>0.75</v>
      </c>
      <c r="AC36" s="13">
        <f>'6月'!AC36+'5月'!AC36+'4月'!AC36+'3月'!AC36+'2月'!AC36+'1月'!AC36</f>
        <v>9</v>
      </c>
      <c r="AD36" s="13">
        <f>'6月'!AD36+'5月'!AD36+'4月'!AD36+'3月'!AD36+'2月'!AD36+'1月'!AD36</f>
        <v>7</v>
      </c>
      <c r="AE36" s="14">
        <f t="shared" si="32"/>
        <v>0.777777777777778</v>
      </c>
      <c r="AF36" s="13">
        <f>'6月'!AF36+'5月'!AF36+'4月'!AF36+'3月'!AF36+'2月'!AF36+'1月'!AF36</f>
        <v>12</v>
      </c>
      <c r="AG36" s="13">
        <f>'6月'!AG36+'5月'!AG36+'4月'!AG36+'3月'!AG36+'2月'!AG36+'1月'!AG36</f>
        <v>9</v>
      </c>
      <c r="AH36" s="33">
        <f t="shared" ref="AH36:AH40" si="36">AG36/AF36</f>
        <v>0.75</v>
      </c>
      <c r="AI36" s="13">
        <f>'6月'!AI36+'5月'!AI36+'4月'!AI36+'3月'!AI36+'2月'!AI36+'1月'!AI36</f>
        <v>11</v>
      </c>
      <c r="AJ36" s="13">
        <f>'6月'!AJ36+'5月'!AJ36+'4月'!AJ36+'3月'!AJ36+'2月'!AJ36+'1月'!AJ36</f>
        <v>5</v>
      </c>
      <c r="AK36" s="33">
        <f t="shared" ref="AK36:AK40" si="37">AJ36/AI36</f>
        <v>0.454545454545455</v>
      </c>
      <c r="AL36" s="13">
        <f t="shared" ref="AI36:AM36" si="38">SUM(AL31:AL35)</f>
        <v>0</v>
      </c>
      <c r="AM36" s="13">
        <f t="shared" si="38"/>
        <v>0</v>
      </c>
      <c r="AN36" s="33" t="e">
        <f>AM36/AL36</f>
        <v>#DIV/0!</v>
      </c>
      <c r="AO36" s="13">
        <f t="shared" ref="AO36:AS36" si="39">SUM(AO31:AO35)</f>
        <v>0</v>
      </c>
      <c r="AP36" s="13">
        <f t="shared" si="39"/>
        <v>0</v>
      </c>
      <c r="AQ36" s="33" t="e">
        <f>AP36/AO36</f>
        <v>#DIV/0!</v>
      </c>
      <c r="AR36" s="13">
        <f t="shared" si="39"/>
        <v>0</v>
      </c>
      <c r="AS36" s="13">
        <f t="shared" si="39"/>
        <v>0</v>
      </c>
      <c r="AT36" s="33" t="e">
        <f>AS36/AR36</f>
        <v>#DIV/0!</v>
      </c>
      <c r="AU36" s="13">
        <f>SUM(AU31:AU35)</f>
        <v>0</v>
      </c>
      <c r="AV36" s="13">
        <f>SUM(AV31:AV35)</f>
        <v>0</v>
      </c>
      <c r="AW36" s="33" t="e">
        <f>AV36/AU36</f>
        <v>#DIV/0!</v>
      </c>
      <c r="AX36" s="42">
        <f>'6月'!AX51+'5月'!AX36+'4月'!AX36+'3月'!AX36+'2月'!AX36+'1月'!AX36</f>
        <v>220</v>
      </c>
      <c r="AY36" s="43">
        <f>'6月'!AY51+'5月'!AY36+'4月'!AY36+'3月'!AY36+'2月'!AY36+'1月'!AY36</f>
        <v>160</v>
      </c>
      <c r="AZ36" s="44">
        <f t="shared" si="7"/>
        <v>0.727272727272727</v>
      </c>
    </row>
    <row r="37" s="1" customFormat="1" spans="1:52">
      <c r="A37" s="18" t="s">
        <v>52</v>
      </c>
      <c r="B37" s="19">
        <f>'6月'!B37+'5月'!B37+'4月'!B37+'3月'!B37+'2月'!B37+'1月'!B37</f>
        <v>0</v>
      </c>
      <c r="C37" s="19">
        <f>'6月'!C37+'5月'!C37+'4月'!C37+'3月'!C37+'2月'!C37+'1月'!C37</f>
        <v>0</v>
      </c>
      <c r="D37" s="20" t="e">
        <f>C37/B37</f>
        <v>#DIV/0!</v>
      </c>
      <c r="E37" s="19">
        <f>'6月'!E37+'5月'!E37+'4月'!E37+'3月'!E37+'2月'!E37+'1月'!E37</f>
        <v>0</v>
      </c>
      <c r="F37" s="19">
        <f>'6月'!F37+'5月'!F37+'4月'!F37+'3月'!F37+'2月'!F37+'1月'!F37</f>
        <v>0</v>
      </c>
      <c r="G37" s="20" t="e">
        <f>F37/E37</f>
        <v>#DIV/0!</v>
      </c>
      <c r="H37" s="19">
        <f>'6月'!H37+'5月'!H37+'4月'!H37+'3月'!H37+'2月'!H37+'1月'!H37</f>
        <v>76</v>
      </c>
      <c r="I37" s="19">
        <f>'6月'!I37+'5月'!I37+'4月'!I37+'3月'!I37+'2月'!I37+'1月'!I37</f>
        <v>64</v>
      </c>
      <c r="J37" s="20">
        <f t="shared" si="33"/>
        <v>0.842105263157895</v>
      </c>
      <c r="K37" s="19">
        <f>'6月'!K37+'5月'!K37+'4月'!K37+'3月'!K37+'2月'!K37+'1月'!K37</f>
        <v>0</v>
      </c>
      <c r="L37" s="19">
        <f>'6月'!L37+'5月'!L37+'4月'!L37+'3月'!L37+'2月'!L37+'1月'!L37</f>
        <v>0</v>
      </c>
      <c r="M37" s="20" t="e">
        <f>L37/K37</f>
        <v>#DIV/0!</v>
      </c>
      <c r="N37" s="19">
        <f>'6月'!N37+'5月'!N37+'4月'!N37+'3月'!N37+'2月'!N37+'1月'!N37</f>
        <v>27</v>
      </c>
      <c r="O37" s="19">
        <f>'6月'!O37+'5月'!O37+'4月'!O37+'3月'!O37+'2月'!O37+'1月'!O37</f>
        <v>18</v>
      </c>
      <c r="P37" s="20">
        <f t="shared" si="34"/>
        <v>0.666666666666667</v>
      </c>
      <c r="Q37" s="19">
        <f>'6月'!Q37+'5月'!Q37+'4月'!Q37+'3月'!Q37+'2月'!Q37+'1月'!Q37</f>
        <v>0</v>
      </c>
      <c r="R37" s="19">
        <f>'6月'!R37+'5月'!R37+'4月'!R37+'3月'!R37+'2月'!R37+'1月'!R37</f>
        <v>0</v>
      </c>
      <c r="S37" s="20" t="e">
        <f>R37/Q37</f>
        <v>#DIV/0!</v>
      </c>
      <c r="T37" s="19">
        <f>'6月'!T37+'5月'!T37+'4月'!T37+'3月'!T37+'2月'!T37+'1月'!T37</f>
        <v>10</v>
      </c>
      <c r="U37" s="19">
        <f>'6月'!U37+'5月'!U37+'4月'!U37+'3月'!U37+'2月'!U37+'1月'!U37</f>
        <v>10</v>
      </c>
      <c r="V37" s="20">
        <f t="shared" si="35"/>
        <v>1</v>
      </c>
      <c r="W37" s="19">
        <f>'6月'!W37+'5月'!W37+'4月'!W37+'3月'!W37+'2月'!W37+'1月'!W37</f>
        <v>0</v>
      </c>
      <c r="X37" s="19">
        <f>'6月'!X37+'5月'!X37+'4月'!X37+'3月'!X37+'2月'!X37+'1月'!X37</f>
        <v>0</v>
      </c>
      <c r="Y37" s="20" t="e">
        <f>X37/W37</f>
        <v>#DIV/0!</v>
      </c>
      <c r="Z37" s="19">
        <f>'6月'!Z37+'5月'!Z37+'4月'!Z37+'3月'!Z37+'2月'!Z37+'1月'!Z37</f>
        <v>82</v>
      </c>
      <c r="AA37" s="19">
        <f>'6月'!AA37+'5月'!AA37+'4月'!AA37+'3月'!AA37+'2月'!AA37+'1月'!AA37</f>
        <v>67</v>
      </c>
      <c r="AB37" s="20">
        <f t="shared" si="31"/>
        <v>0.817073170731707</v>
      </c>
      <c r="AC37" s="19">
        <f>'6月'!AC37+'5月'!AC37+'4月'!AC37+'3月'!AC37+'2月'!AC37+'1月'!AC37</f>
        <v>28</v>
      </c>
      <c r="AD37" s="19">
        <f>'6月'!AD37+'5月'!AD37+'4月'!AD37+'3月'!AD37+'2月'!AD37+'1月'!AD37</f>
        <v>23</v>
      </c>
      <c r="AE37" s="20">
        <f t="shared" si="32"/>
        <v>0.821428571428571</v>
      </c>
      <c r="AF37" s="19">
        <f>'6月'!AF37+'5月'!AF37+'4月'!AF37+'3月'!AF37+'2月'!AF37+'1月'!AF37</f>
        <v>14</v>
      </c>
      <c r="AG37" s="19">
        <f>'6月'!AG37+'5月'!AG37+'4月'!AG37+'3月'!AG37+'2月'!AG37+'1月'!AG37</f>
        <v>9</v>
      </c>
      <c r="AH37" s="35">
        <f t="shared" si="36"/>
        <v>0.642857142857143</v>
      </c>
      <c r="AI37" s="19">
        <f>'6月'!AI37+'5月'!AI37+'4月'!AI37+'3月'!AI37+'2月'!AI37+'1月'!AI37</f>
        <v>26</v>
      </c>
      <c r="AJ37" s="19">
        <f>'6月'!AJ37+'5月'!AJ37+'4月'!AJ37+'3月'!AJ37+'2月'!AJ37+'1月'!AJ37</f>
        <v>14</v>
      </c>
      <c r="AK37" s="35">
        <f t="shared" si="37"/>
        <v>0.538461538461538</v>
      </c>
      <c r="AL37" s="19">
        <f t="shared" ref="AI37:AM37" si="40">AL30+AL36</f>
        <v>0</v>
      </c>
      <c r="AM37" s="19">
        <f t="shared" si="40"/>
        <v>0</v>
      </c>
      <c r="AN37" s="35" t="e">
        <f>AM37/AL37</f>
        <v>#DIV/0!</v>
      </c>
      <c r="AO37" s="19">
        <f t="shared" ref="AO37:AS37" si="41">AO30+AO36</f>
        <v>0</v>
      </c>
      <c r="AP37" s="19">
        <f t="shared" si="41"/>
        <v>0</v>
      </c>
      <c r="AQ37" s="35" t="e">
        <f>AP37/AO37</f>
        <v>#DIV/0!</v>
      </c>
      <c r="AR37" s="19">
        <f t="shared" si="41"/>
        <v>0</v>
      </c>
      <c r="AS37" s="19">
        <f t="shared" si="41"/>
        <v>0</v>
      </c>
      <c r="AT37" s="35" t="e">
        <f>AS37/AR37</f>
        <v>#DIV/0!</v>
      </c>
      <c r="AU37" s="19">
        <f>AU30+AU36</f>
        <v>0</v>
      </c>
      <c r="AV37" s="19">
        <f>AV30+AV36</f>
        <v>0</v>
      </c>
      <c r="AW37" s="35" t="e">
        <f>AV37/AU37</f>
        <v>#DIV/0!</v>
      </c>
      <c r="AX37" s="48">
        <f>'6月'!AX52+'5月'!AX37+'4月'!AX37+'3月'!AX37+'2月'!AX37+'1月'!AX37</f>
        <v>2961</v>
      </c>
      <c r="AY37" s="49">
        <f>'6月'!AY52+'5月'!AY37+'4月'!AY37+'3月'!AY37+'2月'!AY37+'1月'!AY37</f>
        <v>2440</v>
      </c>
      <c r="AZ37" s="50">
        <f t="shared" si="7"/>
        <v>0.824045930428909</v>
      </c>
    </row>
    <row r="38" spans="1:52">
      <c r="A38" s="8" t="s">
        <v>53</v>
      </c>
      <c r="B38" s="9"/>
      <c r="C38" s="9"/>
      <c r="D38" s="10"/>
      <c r="E38" s="9"/>
      <c r="F38" s="9"/>
      <c r="G38" s="10"/>
      <c r="H38" s="9">
        <f>'6月'!H38+'5月'!H38+'4月'!H38+'3月'!H38+'2月'!H38+'1月'!H38</f>
        <v>7</v>
      </c>
      <c r="I38" s="9">
        <f>'6月'!I38+'5月'!I38+'4月'!I38+'3月'!I38+'2月'!I38+'1月'!I38</f>
        <v>6</v>
      </c>
      <c r="J38" s="11">
        <f t="shared" si="33"/>
        <v>0.857142857142857</v>
      </c>
      <c r="K38" s="9"/>
      <c r="L38" s="9"/>
      <c r="M38" s="10"/>
      <c r="N38" s="9">
        <f>'6月'!N38+'5月'!N38+'4月'!N38+'3月'!N38+'2月'!N38+'1月'!N38</f>
        <v>12</v>
      </c>
      <c r="O38" s="9">
        <f>'6月'!O38+'5月'!O38+'4月'!O38+'3月'!O38+'2月'!O38+'1月'!O38</f>
        <v>8</v>
      </c>
      <c r="P38" s="11">
        <f t="shared" si="34"/>
        <v>0.666666666666667</v>
      </c>
      <c r="Q38" s="9"/>
      <c r="R38" s="9"/>
      <c r="S38" s="10"/>
      <c r="T38" s="9"/>
      <c r="U38" s="9"/>
      <c r="V38" s="10"/>
      <c r="W38" s="9"/>
      <c r="X38" s="9"/>
      <c r="Y38" s="10"/>
      <c r="Z38" s="9">
        <f>'6月'!Z38+'5月'!Z38+'4月'!Z38+'3月'!Z38+'2月'!Z38+'1月'!Z38</f>
        <v>6</v>
      </c>
      <c r="AA38" s="9">
        <f>'6月'!AA38+'5月'!AA38+'4月'!AA38+'3月'!AA38+'2月'!AA38+'1月'!AA38</f>
        <v>4</v>
      </c>
      <c r="AB38" s="30">
        <f t="shared" si="31"/>
        <v>0.666666666666667</v>
      </c>
      <c r="AC38" s="9">
        <f>'6月'!AC38+'5月'!AC38+'4月'!AC38+'3月'!AC38+'2月'!AC38+'1月'!AC38</f>
        <v>1</v>
      </c>
      <c r="AD38" s="9">
        <f>'6月'!AD38+'5月'!AD38+'4月'!AD38+'3月'!AD38+'2月'!AD38+'1月'!AD38</f>
        <v>1</v>
      </c>
      <c r="AE38" s="30">
        <f t="shared" si="32"/>
        <v>1</v>
      </c>
      <c r="AF38" s="9"/>
      <c r="AG38" s="9"/>
      <c r="AH38" s="32"/>
      <c r="AI38" s="9">
        <f>'6月'!AI38+'5月'!AI38+'4月'!AI38+'3月'!AI38+'2月'!AI38+'1月'!AI38</f>
        <v>7</v>
      </c>
      <c r="AJ38" s="9">
        <f>'6月'!AJ38+'5月'!AJ38+'4月'!AJ38+'3月'!AJ38+'2月'!AJ38+'1月'!AJ38</f>
        <v>3</v>
      </c>
      <c r="AK38" s="30">
        <f t="shared" si="37"/>
        <v>0.428571428571429</v>
      </c>
      <c r="AL38" s="9"/>
      <c r="AM38" s="9"/>
      <c r="AN38" s="30"/>
      <c r="AO38" s="9"/>
      <c r="AP38" s="9"/>
      <c r="AQ38" s="30"/>
      <c r="AR38" s="9"/>
      <c r="AS38" s="9"/>
      <c r="AT38" s="30"/>
      <c r="AU38" s="9"/>
      <c r="AV38" s="9"/>
      <c r="AW38" s="30"/>
      <c r="AX38" s="9">
        <f>'6月'!AX53+'5月'!AX38+'4月'!AX38+'3月'!AX38+'2月'!AX38+'1月'!AX38</f>
        <v>31</v>
      </c>
      <c r="AY38" s="9">
        <f>'6月'!AY53+'5月'!AY38+'4月'!AY38+'3月'!AY38+'2月'!AY38+'1月'!AY38</f>
        <v>20</v>
      </c>
      <c r="AZ38" s="30">
        <f t="shared" si="7"/>
        <v>0.645161290322581</v>
      </c>
    </row>
    <row r="39" spans="1:52">
      <c r="A39" s="8" t="s">
        <v>54</v>
      </c>
      <c r="B39" s="9"/>
      <c r="C39" s="9"/>
      <c r="D39" s="10"/>
      <c r="E39" s="9"/>
      <c r="F39" s="9"/>
      <c r="G39" s="10"/>
      <c r="H39" s="9">
        <f>'6月'!H39+'5月'!H39+'4月'!H39+'3月'!H39+'2月'!H39+'1月'!H39</f>
        <v>23</v>
      </c>
      <c r="I39" s="9">
        <f>'6月'!I39+'5月'!I39+'4月'!I39+'3月'!I39+'2月'!I39+'1月'!I39</f>
        <v>18</v>
      </c>
      <c r="J39" s="11">
        <f t="shared" si="33"/>
        <v>0.782608695652174</v>
      </c>
      <c r="K39" s="9"/>
      <c r="L39" s="9"/>
      <c r="M39" s="10"/>
      <c r="N39" s="9">
        <f>'6月'!N39+'5月'!N39+'4月'!N39+'3月'!N39+'2月'!N39+'1月'!N39</f>
        <v>1</v>
      </c>
      <c r="O39" s="9">
        <f>'6月'!O39+'5月'!O39+'4月'!O39+'3月'!O39+'2月'!O39+'1月'!O39</f>
        <v>1</v>
      </c>
      <c r="P39" s="11">
        <f t="shared" si="34"/>
        <v>1</v>
      </c>
      <c r="Q39" s="9"/>
      <c r="R39" s="9"/>
      <c r="S39" s="10"/>
      <c r="T39" s="9"/>
      <c r="U39" s="9"/>
      <c r="V39" s="10"/>
      <c r="W39" s="9"/>
      <c r="X39" s="9"/>
      <c r="Y39" s="10"/>
      <c r="Z39" s="9">
        <f>'6月'!Z39+'5月'!Z39+'4月'!Z39+'3月'!Z39+'2月'!Z39+'1月'!Z39</f>
        <v>12</v>
      </c>
      <c r="AA39" s="9">
        <f>'6月'!AA39+'5月'!AA39+'4月'!AA39+'3月'!AA39+'2月'!AA39+'1月'!AA39</f>
        <v>10</v>
      </c>
      <c r="AB39" s="30">
        <f t="shared" ref="AB39:AB44" si="42">AA39/Z39</f>
        <v>0.833333333333333</v>
      </c>
      <c r="AC39" s="9">
        <f>'6月'!AC39+'5月'!AC39+'4月'!AC39+'3月'!AC39+'2月'!AC39+'1月'!AC39</f>
        <v>7</v>
      </c>
      <c r="AD39" s="9">
        <f>'6月'!AD39+'5月'!AD39+'4月'!AD39+'3月'!AD39+'2月'!AD39+'1月'!AD39</f>
        <v>7</v>
      </c>
      <c r="AE39" s="30">
        <f t="shared" si="32"/>
        <v>1</v>
      </c>
      <c r="AF39" s="9"/>
      <c r="AG39" s="9"/>
      <c r="AH39" s="32"/>
      <c r="AI39" s="9">
        <f>'6月'!AI39+'5月'!AI39+'4月'!AI39+'3月'!AI39+'2月'!AI39+'1月'!AI39</f>
        <v>6</v>
      </c>
      <c r="AJ39" s="9">
        <f>'6月'!AJ39+'5月'!AJ39+'4月'!AJ39+'3月'!AJ39+'2月'!AJ39+'1月'!AJ39</f>
        <v>3</v>
      </c>
      <c r="AK39" s="30">
        <f t="shared" si="37"/>
        <v>0.5</v>
      </c>
      <c r="AL39" s="9"/>
      <c r="AM39" s="9"/>
      <c r="AN39" s="32"/>
      <c r="AO39" s="9"/>
      <c r="AP39" s="9"/>
      <c r="AQ39" s="32"/>
      <c r="AR39" s="9"/>
      <c r="AS39" s="9"/>
      <c r="AT39" s="32"/>
      <c r="AU39" s="9"/>
      <c r="AV39" s="9"/>
      <c r="AW39" s="32"/>
      <c r="AX39" s="9">
        <f>'6月'!AX54+'5月'!AX39+'4月'!AX39+'3月'!AX39+'2月'!AX39+'1月'!AX39</f>
        <v>42</v>
      </c>
      <c r="AY39" s="9">
        <f>'6月'!AY54+'5月'!AY39+'4月'!AY39+'3月'!AY39+'2月'!AY39+'1月'!AY39</f>
        <v>32</v>
      </c>
      <c r="AZ39" s="30">
        <f t="shared" si="7"/>
        <v>0.761904761904762</v>
      </c>
    </row>
    <row r="40" spans="1:52">
      <c r="A40" s="8" t="s">
        <v>55</v>
      </c>
      <c r="B40" s="9"/>
      <c r="C40" s="9"/>
      <c r="D40" s="10"/>
      <c r="E40" s="9"/>
      <c r="F40" s="9"/>
      <c r="G40" s="10"/>
      <c r="H40" s="9">
        <f>'6月'!H40+'5月'!H40+'4月'!H40+'3月'!H40+'2月'!H40+'1月'!H40</f>
        <v>47</v>
      </c>
      <c r="I40" s="9">
        <f>'6月'!I40+'5月'!I40+'4月'!I40+'3月'!I40+'2月'!I40+'1月'!I40</f>
        <v>36</v>
      </c>
      <c r="J40" s="11">
        <f t="shared" si="33"/>
        <v>0.765957446808511</v>
      </c>
      <c r="K40" s="9"/>
      <c r="L40" s="9"/>
      <c r="M40" s="10"/>
      <c r="N40" s="9">
        <f>'6月'!N40+'5月'!N40+'4月'!N40+'3月'!N40+'2月'!N40+'1月'!N40</f>
        <v>18</v>
      </c>
      <c r="O40" s="9">
        <f>'6月'!O40+'5月'!O40+'4月'!O40+'3月'!O40+'2月'!O40+'1月'!O40</f>
        <v>9</v>
      </c>
      <c r="P40" s="11">
        <f t="shared" si="34"/>
        <v>0.5</v>
      </c>
      <c r="Q40" s="9"/>
      <c r="R40" s="9"/>
      <c r="S40" s="10"/>
      <c r="T40" s="9">
        <f>'6月'!T40+'5月'!T40+'4月'!T40+'3月'!T40+'2月'!T40+'1月'!T40</f>
        <v>7</v>
      </c>
      <c r="U40" s="9">
        <f>'6月'!U40+'5月'!U40+'4月'!U40+'3月'!U40+'2月'!U40+'1月'!U40</f>
        <v>4</v>
      </c>
      <c r="V40" s="11">
        <f t="shared" si="35"/>
        <v>0.571428571428571</v>
      </c>
      <c r="W40" s="9"/>
      <c r="X40" s="9"/>
      <c r="Y40" s="10"/>
      <c r="Z40" s="9">
        <f>'6月'!Z40+'5月'!Z40+'4月'!Z40+'3月'!Z40+'2月'!Z40+'1月'!Z40</f>
        <v>103</v>
      </c>
      <c r="AA40" s="9">
        <f>'6月'!AA40+'5月'!AA40+'4月'!AA40+'3月'!AA40+'2月'!AA40+'1月'!AA40</f>
        <v>62</v>
      </c>
      <c r="AB40" s="30">
        <f t="shared" si="42"/>
        <v>0.601941747572815</v>
      </c>
      <c r="AC40" s="9">
        <f>'6月'!AC40+'5月'!AC40+'4月'!AC40+'3月'!AC40+'2月'!AC40+'1月'!AC40</f>
        <v>39</v>
      </c>
      <c r="AD40" s="9">
        <f>'6月'!AD40+'5月'!AD40+'4月'!AD40+'3月'!AD40+'2月'!AD40+'1月'!AD40</f>
        <v>28</v>
      </c>
      <c r="AE40" s="30">
        <f t="shared" ref="AE40:AE45" si="43">AD40/AC40</f>
        <v>0.717948717948718</v>
      </c>
      <c r="AF40" s="9">
        <f>'6月'!AF40+'5月'!AF40+'4月'!AF40+'3月'!AF40+'2月'!AF40+'1月'!AF40</f>
        <v>5</v>
      </c>
      <c r="AG40" s="9">
        <f>'6月'!AG40+'5月'!AG40+'4月'!AG40+'3月'!AG40+'2月'!AG40+'1月'!AG40</f>
        <v>2</v>
      </c>
      <c r="AH40" s="30">
        <f t="shared" si="36"/>
        <v>0.4</v>
      </c>
      <c r="AI40" s="9">
        <f>'6月'!AI40+'5月'!AI40+'4月'!AI40+'3月'!AI40+'2月'!AI40+'1月'!AI40</f>
        <v>16</v>
      </c>
      <c r="AJ40" s="9">
        <f>'6月'!AJ40+'5月'!AJ40+'4月'!AJ40+'3月'!AJ40+'2月'!AJ40+'1月'!AJ40</f>
        <v>10</v>
      </c>
      <c r="AK40" s="30">
        <f t="shared" si="37"/>
        <v>0.625</v>
      </c>
      <c r="AL40" s="9"/>
      <c r="AM40" s="9"/>
      <c r="AN40" s="32"/>
      <c r="AO40" s="9"/>
      <c r="AP40" s="9"/>
      <c r="AQ40" s="32"/>
      <c r="AR40" s="9"/>
      <c r="AS40" s="9"/>
      <c r="AT40" s="32"/>
      <c r="AU40" s="9"/>
      <c r="AV40" s="9"/>
      <c r="AW40" s="32"/>
      <c r="AX40" s="9">
        <f>'6月'!AX55+'5月'!AX40+'4月'!AX40+'3月'!AX40+'2月'!AX40+'1月'!AX40</f>
        <v>195</v>
      </c>
      <c r="AY40" s="9">
        <f>'6月'!AY55+'5月'!AY40+'4月'!AY40+'3月'!AY40+'2月'!AY40+'1月'!AY40</f>
        <v>131</v>
      </c>
      <c r="AZ40" s="30">
        <f t="shared" si="7"/>
        <v>0.671794871794872</v>
      </c>
    </row>
    <row r="41" spans="1:52">
      <c r="A41" s="8" t="s">
        <v>56</v>
      </c>
      <c r="B41" s="9"/>
      <c r="C41" s="9"/>
      <c r="D41" s="10"/>
      <c r="E41" s="9"/>
      <c r="F41" s="9"/>
      <c r="G41" s="10"/>
      <c r="H41" s="9"/>
      <c r="I41" s="9"/>
      <c r="J41" s="10"/>
      <c r="K41" s="9"/>
      <c r="L41" s="9"/>
      <c r="M41" s="10"/>
      <c r="N41" s="9"/>
      <c r="O41" s="9"/>
      <c r="P41" s="10"/>
      <c r="Q41" s="9"/>
      <c r="R41" s="9"/>
      <c r="S41" s="10"/>
      <c r="T41" s="9"/>
      <c r="U41" s="9"/>
      <c r="V41" s="10"/>
      <c r="W41" s="9"/>
      <c r="X41" s="9"/>
      <c r="Y41" s="10"/>
      <c r="Z41" s="9">
        <f>'6月'!Z41+'5月'!Z41+'4月'!Z41+'3月'!Z41+'2月'!Z41+'1月'!Z41</f>
        <v>23</v>
      </c>
      <c r="AA41" s="9">
        <f>'6月'!AA41+'5月'!AA41+'4月'!AA41+'3月'!AA41+'2月'!AA41+'1月'!AA41</f>
        <v>22</v>
      </c>
      <c r="AB41" s="30">
        <f t="shared" si="42"/>
        <v>0.956521739130435</v>
      </c>
      <c r="AC41" s="9"/>
      <c r="AD41" s="9"/>
      <c r="AE41" s="10"/>
      <c r="AF41" s="9"/>
      <c r="AG41" s="9"/>
      <c r="AH41" s="32"/>
      <c r="AI41" s="9"/>
      <c r="AJ41" s="9"/>
      <c r="AK41" s="32"/>
      <c r="AL41" s="9"/>
      <c r="AM41" s="9"/>
      <c r="AN41" s="32"/>
      <c r="AO41" s="9"/>
      <c r="AP41" s="9"/>
      <c r="AQ41" s="32"/>
      <c r="AR41" s="9"/>
      <c r="AS41" s="9"/>
      <c r="AT41" s="32"/>
      <c r="AU41" s="9"/>
      <c r="AV41" s="9"/>
      <c r="AW41" s="32"/>
      <c r="AX41" s="9">
        <f>'6月'!AX56+'5月'!AX41+'4月'!AX41+'3月'!AX41+'2月'!AX41+'1月'!AX41</f>
        <v>20</v>
      </c>
      <c r="AY41" s="9">
        <f>'6月'!AY56+'5月'!AY41+'4月'!AY41+'3月'!AY41+'2月'!AY41+'1月'!AY41</f>
        <v>19</v>
      </c>
      <c r="AZ41" s="30">
        <f t="shared" si="7"/>
        <v>0.95</v>
      </c>
    </row>
    <row r="42" spans="1:52">
      <c r="A42" s="8" t="s">
        <v>57</v>
      </c>
      <c r="B42" s="9"/>
      <c r="C42" s="9"/>
      <c r="D42" s="10"/>
      <c r="E42" s="9"/>
      <c r="F42" s="9"/>
      <c r="G42" s="10"/>
      <c r="H42" s="9"/>
      <c r="I42" s="9"/>
      <c r="J42" s="10"/>
      <c r="K42" s="9"/>
      <c r="L42" s="9"/>
      <c r="M42" s="10"/>
      <c r="N42" s="9"/>
      <c r="O42" s="9"/>
      <c r="P42" s="10"/>
      <c r="Q42" s="9"/>
      <c r="R42" s="9"/>
      <c r="S42" s="10"/>
      <c r="T42" s="9"/>
      <c r="U42" s="9"/>
      <c r="V42" s="10"/>
      <c r="W42" s="9"/>
      <c r="X42" s="9"/>
      <c r="Y42" s="10"/>
      <c r="Z42" s="9">
        <f>'6月'!Z42+'5月'!Z42+'4月'!Z42+'3月'!Z42+'2月'!Z42+'1月'!Z42</f>
        <v>9</v>
      </c>
      <c r="AA42" s="9">
        <f>'6月'!AA42+'5月'!AA42+'4月'!AA42+'3月'!AA42+'2月'!AA42+'1月'!AA42</f>
        <v>4</v>
      </c>
      <c r="AB42" s="30">
        <f t="shared" si="42"/>
        <v>0.444444444444444</v>
      </c>
      <c r="AC42" s="9"/>
      <c r="AD42" s="9"/>
      <c r="AE42" s="10"/>
      <c r="AF42" s="9"/>
      <c r="AG42" s="9"/>
      <c r="AH42" s="32"/>
      <c r="AI42" s="9"/>
      <c r="AJ42" s="9"/>
      <c r="AK42" s="32"/>
      <c r="AL42" s="9"/>
      <c r="AM42" s="9"/>
      <c r="AN42" s="32"/>
      <c r="AO42" s="9"/>
      <c r="AP42" s="9"/>
      <c r="AQ42" s="32"/>
      <c r="AR42" s="9"/>
      <c r="AS42" s="9"/>
      <c r="AT42" s="32"/>
      <c r="AU42" s="9"/>
      <c r="AV42" s="9"/>
      <c r="AW42" s="32"/>
      <c r="AX42" s="9">
        <f>'6月'!AX57+'5月'!AX42+'4月'!AX42+'3月'!AX42+'2月'!AX42+'1月'!AX42</f>
        <v>7</v>
      </c>
      <c r="AY42" s="9">
        <f>'6月'!AY57+'5月'!AY42+'4月'!AY42+'3月'!AY42+'2月'!AY42+'1月'!AY42</f>
        <v>4</v>
      </c>
      <c r="AZ42" s="30">
        <f t="shared" si="7"/>
        <v>0.571428571428571</v>
      </c>
    </row>
    <row r="43" spans="1:52">
      <c r="A43" s="12" t="s">
        <v>58</v>
      </c>
      <c r="B43" s="13">
        <f>'6月'!B43+'5月'!B43+'4月'!B43+'3月'!B43+'2月'!B43+'1月'!B43</f>
        <v>0</v>
      </c>
      <c r="C43" s="13">
        <f>'6月'!C43+'5月'!C43+'4月'!C43+'3月'!C43+'2月'!C43+'1月'!C43</f>
        <v>0</v>
      </c>
      <c r="D43" s="14" t="e">
        <f>C43/B43</f>
        <v>#DIV/0!</v>
      </c>
      <c r="E43" s="13">
        <f>'6月'!E43+'5月'!E43+'4月'!E43+'3月'!E43+'2月'!E43+'1月'!E43</f>
        <v>0</v>
      </c>
      <c r="F43" s="13">
        <f>'6月'!F43+'5月'!F43+'4月'!F43+'3月'!F43+'2月'!F43+'1月'!F43</f>
        <v>0</v>
      </c>
      <c r="G43" s="14" t="e">
        <f>F43/E43</f>
        <v>#DIV/0!</v>
      </c>
      <c r="H43" s="13">
        <f>'6月'!H43+'5月'!H43+'4月'!H43+'3月'!H43+'2月'!H43+'1月'!H43</f>
        <v>77</v>
      </c>
      <c r="I43" s="13">
        <f>'6月'!I43+'5月'!I43+'4月'!I43+'3月'!I43+'2月'!I43+'1月'!I43</f>
        <v>60</v>
      </c>
      <c r="J43" s="14">
        <f t="shared" ref="J43:J46" si="44">I43/H43</f>
        <v>0.779220779220779</v>
      </c>
      <c r="K43" s="13">
        <f>'6月'!K43+'5月'!K43+'4月'!K43+'3月'!K43+'2月'!K43+'1月'!K43</f>
        <v>0</v>
      </c>
      <c r="L43" s="13">
        <f>'6月'!L43+'5月'!L43+'4月'!L43+'3月'!L43+'2月'!L43+'1月'!L43</f>
        <v>0</v>
      </c>
      <c r="M43" s="14" t="e">
        <f>L43/K43</f>
        <v>#DIV/0!</v>
      </c>
      <c r="N43" s="13">
        <f>'6月'!N43+'5月'!N43+'4月'!N43+'3月'!N43+'2月'!N43+'1月'!N43</f>
        <v>31</v>
      </c>
      <c r="O43" s="13">
        <f>'6月'!O43+'5月'!O43+'4月'!O43+'3月'!O43+'2月'!O43+'1月'!O43</f>
        <v>18</v>
      </c>
      <c r="P43" s="14">
        <f>O43/N43</f>
        <v>0.580645161290323</v>
      </c>
      <c r="Q43" s="13">
        <f>'6月'!Q43+'5月'!Q43+'4月'!Q43+'3月'!Q43+'2月'!Q43+'1月'!Q43</f>
        <v>0</v>
      </c>
      <c r="R43" s="13">
        <f>'6月'!R43+'5月'!R43+'4月'!R43+'3月'!R43+'2月'!R43+'1月'!R43</f>
        <v>0</v>
      </c>
      <c r="S43" s="14" t="e">
        <f>R43/Q43</f>
        <v>#DIV/0!</v>
      </c>
      <c r="T43" s="13">
        <f>'6月'!T43+'5月'!T43+'4月'!T43+'3月'!T43+'2月'!T43+'1月'!T43</f>
        <v>7</v>
      </c>
      <c r="U43" s="13">
        <f>'6月'!U43+'5月'!U43+'4月'!U43+'3月'!U43+'2月'!U43+'1月'!U43</f>
        <v>4</v>
      </c>
      <c r="V43" s="14">
        <f>U43/T43</f>
        <v>0.571428571428571</v>
      </c>
      <c r="W43" s="13">
        <f>'6月'!W43+'5月'!W43+'4月'!W43+'3月'!W43+'2月'!W43+'1月'!W43</f>
        <v>0</v>
      </c>
      <c r="X43" s="13">
        <f>'6月'!X43+'5月'!X43+'4月'!X43+'3月'!X43+'2月'!X43+'1月'!X43</f>
        <v>0</v>
      </c>
      <c r="Y43" s="14" t="e">
        <f>X43/W43</f>
        <v>#DIV/0!</v>
      </c>
      <c r="Z43" s="13">
        <f>'6月'!Z43+'5月'!Z43+'4月'!Z43+'3月'!Z43+'2月'!Z43+'1月'!Z43</f>
        <v>153</v>
      </c>
      <c r="AA43" s="13">
        <f>'6月'!AA43+'5月'!AA43+'4月'!AA43+'3月'!AA43+'2月'!AA43+'1月'!AA43</f>
        <v>102</v>
      </c>
      <c r="AB43" s="14">
        <f t="shared" si="42"/>
        <v>0.666666666666667</v>
      </c>
      <c r="AC43" s="13">
        <f>'6月'!AC43+'5月'!AC43+'4月'!AC43+'3月'!AC43+'2月'!AC43+'1月'!AC43</f>
        <v>47</v>
      </c>
      <c r="AD43" s="13">
        <f>'6月'!AD43+'5月'!AD43+'4月'!AD43+'3月'!AD43+'2月'!AD43+'1月'!AD43</f>
        <v>36</v>
      </c>
      <c r="AE43" s="14">
        <f t="shared" si="43"/>
        <v>0.765957446808511</v>
      </c>
      <c r="AF43" s="13">
        <f>'6月'!AF43+'5月'!AF43+'4月'!AF43+'3月'!AF43+'2月'!AF43+'1月'!AF43</f>
        <v>5</v>
      </c>
      <c r="AG43" s="13">
        <f>'6月'!AG43+'5月'!AG43+'4月'!AG43+'3月'!AG43+'2月'!AG43+'1月'!AG43</f>
        <v>2</v>
      </c>
      <c r="AH43" s="33">
        <f>AG43/AF43</f>
        <v>0.4</v>
      </c>
      <c r="AI43" s="13">
        <f>'6月'!AI43+'5月'!AI43+'4月'!AI43+'3月'!AI43+'2月'!AI43+'1月'!AI43</f>
        <v>29</v>
      </c>
      <c r="AJ43" s="13">
        <f>'6月'!AJ43+'5月'!AJ43+'4月'!AJ43+'3月'!AJ43+'2月'!AJ43+'1月'!AJ43</f>
        <v>16</v>
      </c>
      <c r="AK43" s="33">
        <f t="shared" ref="AK43:AK46" si="45">AJ43/AI43</f>
        <v>0.551724137931034</v>
      </c>
      <c r="AL43" s="13">
        <f t="shared" ref="AI43:AM43" si="46">SUM(AL38:AL42)</f>
        <v>0</v>
      </c>
      <c r="AM43" s="13">
        <f t="shared" si="46"/>
        <v>0</v>
      </c>
      <c r="AN43" s="33" t="e">
        <f>AM43/AL43</f>
        <v>#DIV/0!</v>
      </c>
      <c r="AO43" s="13">
        <f t="shared" ref="AO43:AS43" si="47">SUM(AO38:AO42)</f>
        <v>0</v>
      </c>
      <c r="AP43" s="13">
        <f t="shared" si="47"/>
        <v>0</v>
      </c>
      <c r="AQ43" s="33" t="e">
        <f>AP43/AO43</f>
        <v>#DIV/0!</v>
      </c>
      <c r="AR43" s="13">
        <f t="shared" si="47"/>
        <v>0</v>
      </c>
      <c r="AS43" s="13">
        <f t="shared" si="47"/>
        <v>0</v>
      </c>
      <c r="AT43" s="33" t="e">
        <f>AS43/AR43</f>
        <v>#DIV/0!</v>
      </c>
      <c r="AU43" s="13">
        <f>SUM(AU38:AU42)</f>
        <v>0</v>
      </c>
      <c r="AV43" s="13">
        <f>SUM(AV38:AV42)</f>
        <v>0</v>
      </c>
      <c r="AW43" s="33" t="e">
        <f>AV43/AU43</f>
        <v>#DIV/0!</v>
      </c>
      <c r="AX43" s="42">
        <f>'6月'!AX58+'5月'!AX43+'4月'!AX43+'3月'!AX43+'2月'!AX43+'1月'!AX43</f>
        <v>295</v>
      </c>
      <c r="AY43" s="43">
        <f>'6月'!AY58+'5月'!AY43+'4月'!AY43+'3月'!AY43+'2月'!AY43+'1月'!AY43</f>
        <v>206</v>
      </c>
      <c r="AZ43" s="44">
        <f t="shared" si="7"/>
        <v>0.698305084745763</v>
      </c>
    </row>
    <row r="44" spans="1:52">
      <c r="A44" s="8" t="s">
        <v>59</v>
      </c>
      <c r="B44" s="9"/>
      <c r="C44" s="9"/>
      <c r="D44" s="10"/>
      <c r="E44" s="9"/>
      <c r="F44" s="9"/>
      <c r="G44" s="10"/>
      <c r="H44" s="9"/>
      <c r="I44" s="9"/>
      <c r="J44" s="10"/>
      <c r="K44" s="9"/>
      <c r="L44" s="9"/>
      <c r="M44" s="10"/>
      <c r="N44" s="9"/>
      <c r="O44" s="9"/>
      <c r="P44" s="10"/>
      <c r="Q44" s="9"/>
      <c r="R44" s="9"/>
      <c r="S44" s="10"/>
      <c r="T44" s="9"/>
      <c r="U44" s="9"/>
      <c r="V44" s="10"/>
      <c r="W44" s="9"/>
      <c r="X44" s="9"/>
      <c r="Y44" s="10"/>
      <c r="Z44" s="9">
        <f>'6月'!Z44+'5月'!Z44+'4月'!Z44+'3月'!Z44+'2月'!Z44+'1月'!Z44</f>
        <v>1</v>
      </c>
      <c r="AA44" s="9">
        <f>'6月'!AA44+'5月'!AA44+'4月'!AA44+'3月'!AA44+'2月'!AA44+'1月'!AA44</f>
        <v>1</v>
      </c>
      <c r="AB44" s="30">
        <f t="shared" si="42"/>
        <v>1</v>
      </c>
      <c r="AC44" s="9"/>
      <c r="AD44" s="9"/>
      <c r="AE44" s="10"/>
      <c r="AF44" s="9">
        <f>'6月'!AF44+'5月'!AF44+'4月'!AF44+'3月'!AF44+'2月'!AF44+'1月'!AF44</f>
        <v>18</v>
      </c>
      <c r="AG44" s="9">
        <f>'6月'!AG44+'5月'!AG44+'4月'!AG44+'3月'!AG44+'2月'!AG44+'1月'!AG44</f>
        <v>16</v>
      </c>
      <c r="AH44" s="30">
        <f>AG44/AF44</f>
        <v>0.888888888888889</v>
      </c>
      <c r="AI44" s="9">
        <f>'6月'!AI44+'5月'!AI44+'4月'!AI44+'3月'!AI44+'2月'!AI44+'1月'!AI44</f>
        <v>5</v>
      </c>
      <c r="AJ44" s="9">
        <f>'6月'!AJ44+'5月'!AJ44+'4月'!AJ44+'3月'!AJ44+'2月'!AJ44+'1月'!AJ44</f>
        <v>5</v>
      </c>
      <c r="AK44" s="30">
        <f t="shared" si="45"/>
        <v>1</v>
      </c>
      <c r="AL44" s="9"/>
      <c r="AM44" s="9"/>
      <c r="AN44" s="32"/>
      <c r="AO44" s="9"/>
      <c r="AP44" s="9"/>
      <c r="AQ44" s="32"/>
      <c r="AR44" s="9"/>
      <c r="AS44" s="9"/>
      <c r="AT44" s="32"/>
      <c r="AU44" s="9"/>
      <c r="AV44" s="9"/>
      <c r="AW44" s="32"/>
      <c r="AX44" s="9">
        <f>'6月'!AX59+'5月'!AX44+'4月'!AX44+'3月'!AX44+'2月'!AX44+'1月'!AX44</f>
        <v>6</v>
      </c>
      <c r="AY44" s="9">
        <f>'6月'!AY59+'5月'!AY44+'4月'!AY44+'3月'!AY44+'2月'!AY44+'1月'!AY44</f>
        <v>6</v>
      </c>
      <c r="AZ44" s="30">
        <f t="shared" si="7"/>
        <v>1</v>
      </c>
    </row>
    <row r="45" spans="1:52">
      <c r="A45" s="8" t="s">
        <v>60</v>
      </c>
      <c r="B45" s="9"/>
      <c r="C45" s="9"/>
      <c r="D45" s="10"/>
      <c r="E45" s="9"/>
      <c r="F45" s="9"/>
      <c r="G45" s="10"/>
      <c r="H45" s="9">
        <f>'6月'!H45+'5月'!H45+'4月'!H45+'3月'!H45+'2月'!H45+'1月'!H45</f>
        <v>6</v>
      </c>
      <c r="I45" s="9">
        <f>'6月'!I45+'5月'!I45+'4月'!I45+'3月'!I45+'2月'!I45+'1月'!I45</f>
        <v>5</v>
      </c>
      <c r="J45" s="11">
        <f t="shared" si="44"/>
        <v>0.833333333333333</v>
      </c>
      <c r="K45" s="9"/>
      <c r="L45" s="9"/>
      <c r="M45" s="10"/>
      <c r="N45" s="9"/>
      <c r="O45" s="9"/>
      <c r="P45" s="10"/>
      <c r="Q45" s="9"/>
      <c r="R45" s="9"/>
      <c r="S45" s="10"/>
      <c r="T45" s="9"/>
      <c r="U45" s="9"/>
      <c r="V45" s="10"/>
      <c r="W45" s="9"/>
      <c r="X45" s="9"/>
      <c r="Y45" s="10"/>
      <c r="Z45" s="9">
        <f>'6月'!Z45+'5月'!Z45+'4月'!Z45+'3月'!Z45+'2月'!Z45+'1月'!Z45</f>
        <v>12</v>
      </c>
      <c r="AA45" s="9">
        <f>'6月'!AA45+'5月'!AA45+'4月'!AA45+'3月'!AA45+'2月'!AA45+'1月'!AA45</f>
        <v>7</v>
      </c>
      <c r="AB45" s="30">
        <f t="shared" ref="AB45:AB52" si="48">AA45/Z45</f>
        <v>0.583333333333333</v>
      </c>
      <c r="AC45" s="9">
        <f>'6月'!AC45+'5月'!AC45+'4月'!AC45+'3月'!AC45+'2月'!AC45+'1月'!AC45</f>
        <v>2</v>
      </c>
      <c r="AD45" s="9">
        <f>'6月'!AD45+'5月'!AD45+'4月'!AD45+'3月'!AD45+'2月'!AD45+'1月'!AD45</f>
        <v>2</v>
      </c>
      <c r="AE45" s="30">
        <f t="shared" si="43"/>
        <v>1</v>
      </c>
      <c r="AF45" s="9"/>
      <c r="AG45" s="9"/>
      <c r="AH45" s="32"/>
      <c r="AI45" s="9">
        <f>'6月'!AI45+'5月'!AI45+'4月'!AI45+'3月'!AI45+'2月'!AI45+'1月'!AI45</f>
        <v>2</v>
      </c>
      <c r="AJ45" s="9">
        <f>'6月'!AJ45+'5月'!AJ45+'4月'!AJ45+'3月'!AJ45+'2月'!AJ45+'1月'!AJ45</f>
        <v>2</v>
      </c>
      <c r="AK45" s="30">
        <f t="shared" si="45"/>
        <v>1</v>
      </c>
      <c r="AL45" s="9"/>
      <c r="AM45" s="9"/>
      <c r="AN45" s="32"/>
      <c r="AO45" s="9"/>
      <c r="AP45" s="9"/>
      <c r="AQ45" s="32"/>
      <c r="AR45" s="9"/>
      <c r="AS45" s="9"/>
      <c r="AT45" s="32"/>
      <c r="AU45" s="9"/>
      <c r="AV45" s="9"/>
      <c r="AW45" s="32"/>
      <c r="AX45" s="9">
        <f>'6月'!AX60+'5月'!AX45+'4月'!AX45+'3月'!AX45+'2月'!AX45+'1月'!AX45</f>
        <v>19</v>
      </c>
      <c r="AY45" s="9">
        <f>'6月'!AY60+'5月'!AY45+'4月'!AY45+'3月'!AY45+'2月'!AY45+'1月'!AY45</f>
        <v>14</v>
      </c>
      <c r="AZ45" s="30">
        <f t="shared" si="7"/>
        <v>0.736842105263158</v>
      </c>
    </row>
    <row r="46" spans="1:52">
      <c r="A46" s="8" t="s">
        <v>61</v>
      </c>
      <c r="B46" s="9"/>
      <c r="C46" s="9"/>
      <c r="D46" s="10"/>
      <c r="E46" s="9"/>
      <c r="F46" s="9"/>
      <c r="G46" s="10"/>
      <c r="H46" s="9">
        <f>'6月'!H46+'5月'!H46+'4月'!H46+'3月'!H46+'2月'!H46+'1月'!H46</f>
        <v>49</v>
      </c>
      <c r="I46" s="9">
        <f>'6月'!I46+'5月'!I46+'4月'!I46+'3月'!I46+'2月'!I46+'1月'!I46</f>
        <v>39</v>
      </c>
      <c r="J46" s="11">
        <f t="shared" si="44"/>
        <v>0.795918367346939</v>
      </c>
      <c r="K46" s="9"/>
      <c r="L46" s="9"/>
      <c r="M46" s="10"/>
      <c r="N46" s="9">
        <f>'6月'!N46+'5月'!N46+'4月'!N46+'3月'!N46+'2月'!N46+'1月'!N46</f>
        <v>1</v>
      </c>
      <c r="O46" s="9">
        <f>'6月'!O46+'5月'!O46+'4月'!O46+'3月'!O46+'2月'!O46+'1月'!O46</f>
        <v>1</v>
      </c>
      <c r="P46" s="11">
        <f>O46/N46</f>
        <v>1</v>
      </c>
      <c r="Q46" s="9"/>
      <c r="R46" s="9"/>
      <c r="S46" s="10"/>
      <c r="T46" s="9"/>
      <c r="U46" s="9"/>
      <c r="V46" s="10"/>
      <c r="W46" s="9"/>
      <c r="X46" s="9"/>
      <c r="Y46" s="10"/>
      <c r="Z46" s="9">
        <f>'6月'!Z46+'5月'!Z46+'4月'!Z46+'3月'!Z46+'2月'!Z46+'1月'!Z46</f>
        <v>24</v>
      </c>
      <c r="AA46" s="9">
        <f>'6月'!AA46+'5月'!AA46+'4月'!AA46+'3月'!AA46+'2月'!AA46+'1月'!AA46</f>
        <v>18</v>
      </c>
      <c r="AB46" s="30">
        <f t="shared" si="48"/>
        <v>0.75</v>
      </c>
      <c r="AC46" s="9">
        <f>'6月'!AC46+'5月'!AC46+'4月'!AC46+'3月'!AC46+'2月'!AC46+'1月'!AC46</f>
        <v>14</v>
      </c>
      <c r="AD46" s="9">
        <f>'6月'!AD46+'5月'!AD46+'4月'!AD46+'3月'!AD46+'2月'!AD46+'1月'!AD46</f>
        <v>9</v>
      </c>
      <c r="AE46" s="30">
        <f t="shared" ref="AE46:AE52" si="49">AD46/AC46</f>
        <v>0.642857142857143</v>
      </c>
      <c r="AF46" s="9"/>
      <c r="AG46" s="9"/>
      <c r="AH46" s="32"/>
      <c r="AI46" s="9">
        <f>'6月'!AI46+'5月'!AI46+'4月'!AI46+'3月'!AI46+'2月'!AI46+'1月'!AI46</f>
        <v>5</v>
      </c>
      <c r="AJ46" s="9">
        <f>'6月'!AJ46+'5月'!AJ46+'4月'!AJ46+'3月'!AJ46+'2月'!AJ46+'1月'!AJ46</f>
        <v>2</v>
      </c>
      <c r="AK46" s="30">
        <f t="shared" si="45"/>
        <v>0.4</v>
      </c>
      <c r="AL46" s="9"/>
      <c r="AM46" s="9"/>
      <c r="AN46" s="32"/>
      <c r="AO46" s="9"/>
      <c r="AP46" s="9"/>
      <c r="AQ46" s="32"/>
      <c r="AR46" s="9"/>
      <c r="AS46" s="9"/>
      <c r="AT46" s="32"/>
      <c r="AU46" s="9"/>
      <c r="AV46" s="9"/>
      <c r="AW46" s="32"/>
      <c r="AX46" s="9">
        <f>'6月'!AX61+'5月'!AX46+'4月'!AX46+'3月'!AX46+'2月'!AX46+'1月'!AX46</f>
        <v>60</v>
      </c>
      <c r="AY46" s="9">
        <f>'6月'!AY61+'5月'!AY46+'4月'!AY46+'3月'!AY46+'2月'!AY46+'1月'!AY46</f>
        <v>41</v>
      </c>
      <c r="AZ46" s="30">
        <f t="shared" si="7"/>
        <v>0.683333333333333</v>
      </c>
    </row>
    <row r="47" spans="1:52">
      <c r="A47" s="8" t="s">
        <v>62</v>
      </c>
      <c r="B47" s="9"/>
      <c r="C47" s="9"/>
      <c r="D47" s="10"/>
      <c r="E47" s="9"/>
      <c r="F47" s="9"/>
      <c r="G47" s="10"/>
      <c r="H47" s="9"/>
      <c r="I47" s="9"/>
      <c r="J47" s="10"/>
      <c r="K47" s="9"/>
      <c r="L47" s="9"/>
      <c r="M47" s="10"/>
      <c r="N47" s="9"/>
      <c r="O47" s="9"/>
      <c r="P47" s="10"/>
      <c r="Q47" s="9"/>
      <c r="R47" s="9"/>
      <c r="S47" s="10"/>
      <c r="T47" s="9"/>
      <c r="U47" s="9"/>
      <c r="V47" s="10"/>
      <c r="W47" s="9"/>
      <c r="X47" s="9"/>
      <c r="Y47" s="10"/>
      <c r="Z47" s="9">
        <f>'6月'!Z47+'5月'!Z47+'4月'!Z47+'3月'!Z47+'2月'!Z47+'1月'!Z47</f>
        <v>9</v>
      </c>
      <c r="AA47" s="9">
        <f>'6月'!AA47+'5月'!AA47+'4月'!AA47+'3月'!AA47+'2月'!AA47+'1月'!AA47</f>
        <v>9</v>
      </c>
      <c r="AB47" s="30">
        <f t="shared" si="48"/>
        <v>1</v>
      </c>
      <c r="AC47" s="9"/>
      <c r="AD47" s="9"/>
      <c r="AE47" s="10"/>
      <c r="AF47" s="9"/>
      <c r="AG47" s="9"/>
      <c r="AH47" s="32"/>
      <c r="AI47" s="9"/>
      <c r="AJ47" s="9"/>
      <c r="AK47" s="32"/>
      <c r="AL47" s="9"/>
      <c r="AM47" s="9"/>
      <c r="AN47" s="32"/>
      <c r="AO47" s="9"/>
      <c r="AP47" s="9"/>
      <c r="AQ47" s="32"/>
      <c r="AR47" s="9"/>
      <c r="AS47" s="9"/>
      <c r="AT47" s="32"/>
      <c r="AU47" s="9"/>
      <c r="AV47" s="9"/>
      <c r="AW47" s="32"/>
      <c r="AX47" s="9">
        <f>'6月'!AX62+'5月'!AX47+'4月'!AX47+'3月'!AX47+'2月'!AX47+'1月'!AX47</f>
        <v>6</v>
      </c>
      <c r="AY47" s="9">
        <f>'6月'!AY62+'5月'!AY47+'4月'!AY47+'3月'!AY47+'2月'!AY47+'1月'!AY47</f>
        <v>6</v>
      </c>
      <c r="AZ47" s="30">
        <f t="shared" si="7"/>
        <v>1</v>
      </c>
    </row>
    <row r="48" spans="1:52">
      <c r="A48" s="8" t="s">
        <v>63</v>
      </c>
      <c r="B48" s="9"/>
      <c r="C48" s="9"/>
      <c r="D48" s="10"/>
      <c r="E48" s="9"/>
      <c r="F48" s="9"/>
      <c r="G48" s="10"/>
      <c r="H48" s="9"/>
      <c r="I48" s="9"/>
      <c r="J48" s="10"/>
      <c r="K48" s="9"/>
      <c r="L48" s="9"/>
      <c r="M48" s="10"/>
      <c r="N48" s="9"/>
      <c r="O48" s="9"/>
      <c r="P48" s="10"/>
      <c r="Q48" s="9"/>
      <c r="R48" s="9"/>
      <c r="S48" s="10"/>
      <c r="T48" s="9"/>
      <c r="U48" s="9"/>
      <c r="V48" s="10"/>
      <c r="W48" s="9"/>
      <c r="X48" s="9"/>
      <c r="Y48" s="10"/>
      <c r="Z48" s="9">
        <f>'6月'!Z48+'5月'!Z48+'4月'!Z48+'3月'!Z48+'2月'!Z48+'1月'!Z48</f>
        <v>7</v>
      </c>
      <c r="AA48" s="9">
        <f>'6月'!AA48+'5月'!AA48+'4月'!AA48+'3月'!AA48+'2月'!AA48+'1月'!AA48</f>
        <v>4</v>
      </c>
      <c r="AB48" s="30">
        <f t="shared" si="48"/>
        <v>0.571428571428571</v>
      </c>
      <c r="AC48" s="9">
        <f>'6月'!AC48+'5月'!AC48+'4月'!AC48+'3月'!AC48+'2月'!AC48+'1月'!AC48</f>
        <v>1</v>
      </c>
      <c r="AD48" s="9">
        <f>'6月'!AD48+'5月'!AD48+'4月'!AD48+'3月'!AD48+'2月'!AD48+'1月'!AD48</f>
        <v>0</v>
      </c>
      <c r="AE48" s="30">
        <f>AD48/AC48</f>
        <v>0</v>
      </c>
      <c r="AF48" s="9"/>
      <c r="AG48" s="9"/>
      <c r="AH48" s="32"/>
      <c r="AI48" s="9"/>
      <c r="AJ48" s="9"/>
      <c r="AK48" s="32"/>
      <c r="AL48" s="9"/>
      <c r="AM48" s="9"/>
      <c r="AN48" s="32"/>
      <c r="AO48" s="9"/>
      <c r="AP48" s="9"/>
      <c r="AQ48" s="32"/>
      <c r="AR48" s="9"/>
      <c r="AS48" s="9"/>
      <c r="AT48" s="32"/>
      <c r="AU48" s="9"/>
      <c r="AV48" s="9"/>
      <c r="AW48" s="32"/>
      <c r="AX48" s="9">
        <f>'6月'!AX63+'5月'!AX48+'4月'!AX48+'3月'!AX48+'2月'!AX48+'1月'!AX48</f>
        <v>3</v>
      </c>
      <c r="AY48" s="9">
        <f>'6月'!AY63+'5月'!AY48+'4月'!AY48+'3月'!AY48+'2月'!AY48+'1月'!AY48</f>
        <v>1</v>
      </c>
      <c r="AZ48" s="30">
        <f t="shared" si="7"/>
        <v>0.333333333333333</v>
      </c>
    </row>
    <row r="49" spans="1:52">
      <c r="A49" s="12" t="s">
        <v>64</v>
      </c>
      <c r="B49" s="13">
        <f t="shared" ref="B49:F49" si="50">SUM(B44:B48)</f>
        <v>0</v>
      </c>
      <c r="C49" s="13">
        <f t="shared" si="50"/>
        <v>0</v>
      </c>
      <c r="D49" s="14" t="e">
        <f t="shared" ref="D49:D52" si="51">C49/B49</f>
        <v>#DIV/0!</v>
      </c>
      <c r="E49" s="13">
        <f t="shared" si="50"/>
        <v>0</v>
      </c>
      <c r="F49" s="13">
        <f t="shared" si="50"/>
        <v>0</v>
      </c>
      <c r="G49" s="14" t="e">
        <f t="shared" ref="G49:G52" si="52">F49/E49</f>
        <v>#DIV/0!</v>
      </c>
      <c r="H49" s="13">
        <f>SUM(H44:H48)</f>
        <v>55</v>
      </c>
      <c r="I49" s="13">
        <f>SUM(I44:I48)</f>
        <v>44</v>
      </c>
      <c r="J49" s="14">
        <f t="shared" ref="J49:J52" si="53">I49/H49</f>
        <v>0.8</v>
      </c>
      <c r="K49" s="13">
        <f>SUM(K44:K48)</f>
        <v>0</v>
      </c>
      <c r="L49" s="13">
        <f>SUM(L44:L48)</f>
        <v>0</v>
      </c>
      <c r="M49" s="14" t="e">
        <f t="shared" ref="M49:M52" si="54">L49/K49</f>
        <v>#DIV/0!</v>
      </c>
      <c r="N49" s="13">
        <f>SUM(N44:N48)</f>
        <v>1</v>
      </c>
      <c r="O49" s="13">
        <f>SUM(O44:O48)</f>
        <v>1</v>
      </c>
      <c r="P49" s="14">
        <f t="shared" ref="P49:P52" si="55">O49/N49</f>
        <v>1</v>
      </c>
      <c r="Q49" s="13">
        <f>SUM(Q44:Q48)</f>
        <v>0</v>
      </c>
      <c r="R49" s="13">
        <f>SUM(R44:R48)</f>
        <v>0</v>
      </c>
      <c r="S49" s="14" t="e">
        <f t="shared" ref="S49:S52" si="56">R49/Q49</f>
        <v>#DIV/0!</v>
      </c>
      <c r="T49" s="13">
        <f t="shared" ref="T49:X49" si="57">SUM(T44:T48)</f>
        <v>0</v>
      </c>
      <c r="U49" s="13">
        <f t="shared" si="57"/>
        <v>0</v>
      </c>
      <c r="V49" s="14" t="e">
        <f t="shared" ref="V49:V52" si="58">U49/T49</f>
        <v>#DIV/0!</v>
      </c>
      <c r="W49" s="13">
        <f t="shared" si="57"/>
        <v>0</v>
      </c>
      <c r="X49" s="13">
        <f t="shared" si="57"/>
        <v>0</v>
      </c>
      <c r="Y49" s="14" t="e">
        <f t="shared" ref="Y49:Y52" si="59">X49/W49</f>
        <v>#DIV/0!</v>
      </c>
      <c r="Z49" s="13">
        <f>SUM(Z44:Z48)</f>
        <v>53</v>
      </c>
      <c r="AA49" s="13">
        <f>SUM(AA44:AA48)</f>
        <v>39</v>
      </c>
      <c r="AB49" s="14">
        <f t="shared" si="48"/>
        <v>0.735849056603774</v>
      </c>
      <c r="AC49" s="13">
        <f>SUM(AC44:AC48)</f>
        <v>17</v>
      </c>
      <c r="AD49" s="13">
        <f>SUM(AD44:AD48)</f>
        <v>11</v>
      </c>
      <c r="AE49" s="14">
        <f t="shared" si="49"/>
        <v>0.647058823529412</v>
      </c>
      <c r="AF49" s="13">
        <f t="shared" ref="AC49:AG49" si="60">SUM(AF44:AF48)</f>
        <v>18</v>
      </c>
      <c r="AG49" s="13">
        <f t="shared" si="60"/>
        <v>16</v>
      </c>
      <c r="AH49" s="33">
        <f t="shared" ref="AH49:AH52" si="61">AG49/AF49</f>
        <v>0.888888888888889</v>
      </c>
      <c r="AI49" s="13">
        <f t="shared" ref="AI49:AM49" si="62">SUM(AI44:AI48)</f>
        <v>12</v>
      </c>
      <c r="AJ49" s="13">
        <f t="shared" si="62"/>
        <v>9</v>
      </c>
      <c r="AK49" s="33">
        <f t="shared" ref="AK49:AK52" si="63">AJ49/AI49</f>
        <v>0.75</v>
      </c>
      <c r="AL49" s="13">
        <f t="shared" si="62"/>
        <v>0</v>
      </c>
      <c r="AM49" s="13">
        <f t="shared" si="62"/>
        <v>0</v>
      </c>
      <c r="AN49" s="33" t="e">
        <f t="shared" ref="AN49:AN52" si="64">AM49/AL49</f>
        <v>#DIV/0!</v>
      </c>
      <c r="AO49" s="13">
        <f t="shared" ref="AO49:AS49" si="65">SUM(AO44:AO48)</f>
        <v>0</v>
      </c>
      <c r="AP49" s="13">
        <f t="shared" si="65"/>
        <v>0</v>
      </c>
      <c r="AQ49" s="33" t="e">
        <f t="shared" ref="AQ49:AQ52" si="66">AP49/AO49</f>
        <v>#DIV/0!</v>
      </c>
      <c r="AR49" s="13">
        <f t="shared" si="65"/>
        <v>0</v>
      </c>
      <c r="AS49" s="13">
        <f t="shared" si="65"/>
        <v>0</v>
      </c>
      <c r="AT49" s="33" t="e">
        <f t="shared" ref="AT49:AT52" si="67">AS49/AR49</f>
        <v>#DIV/0!</v>
      </c>
      <c r="AU49" s="13">
        <f>SUM(AU44:AU48)</f>
        <v>0</v>
      </c>
      <c r="AV49" s="13">
        <f>SUM(AV44:AV48)</f>
        <v>0</v>
      </c>
      <c r="AW49" s="33" t="e">
        <f t="shared" ref="AW49:AW52" si="68">AV49/AU49</f>
        <v>#DIV/0!</v>
      </c>
      <c r="AX49" s="13">
        <f t="shared" ref="AX49:AX52" si="69">B49+E49+H49+K49+N49+Q49+T49+W49+Z49+AC49+AF49+AI49+AL49+AO49+AR49+AU49</f>
        <v>156</v>
      </c>
      <c r="AY49" s="13">
        <f t="shared" ref="AY49:AY52" si="70">C49+F49+I49+L49+O49+R49+U49+X49+AA49+AD49+AG49+AJ49+AM49+AP49+AS49+AV49</f>
        <v>120</v>
      </c>
      <c r="AZ49" s="44">
        <f t="shared" si="7"/>
        <v>0.769230769230769</v>
      </c>
    </row>
    <row r="50" s="1" customFormat="1" spans="1:52">
      <c r="A50" s="18" t="s">
        <v>65</v>
      </c>
      <c r="B50" s="19">
        <f t="shared" ref="B50:F50" si="71">B43+B49</f>
        <v>0</v>
      </c>
      <c r="C50" s="19">
        <f t="shared" si="71"/>
        <v>0</v>
      </c>
      <c r="D50" s="20" t="e">
        <f t="shared" si="51"/>
        <v>#DIV/0!</v>
      </c>
      <c r="E50" s="19">
        <f t="shared" si="71"/>
        <v>0</v>
      </c>
      <c r="F50" s="19">
        <f t="shared" si="71"/>
        <v>0</v>
      </c>
      <c r="G50" s="20" t="e">
        <f t="shared" si="52"/>
        <v>#DIV/0!</v>
      </c>
      <c r="H50" s="19">
        <f>H43+H49</f>
        <v>132</v>
      </c>
      <c r="I50" s="19">
        <f>I43+I49</f>
        <v>104</v>
      </c>
      <c r="J50" s="20">
        <f t="shared" si="53"/>
        <v>0.787878787878788</v>
      </c>
      <c r="K50" s="19">
        <f>K43+K49</f>
        <v>0</v>
      </c>
      <c r="L50" s="19">
        <f>L43+L49</f>
        <v>0</v>
      </c>
      <c r="M50" s="20" t="e">
        <f t="shared" si="54"/>
        <v>#DIV/0!</v>
      </c>
      <c r="N50" s="19">
        <f>N43+N49</f>
        <v>32</v>
      </c>
      <c r="O50" s="19">
        <f>O43+O49</f>
        <v>19</v>
      </c>
      <c r="P50" s="20">
        <f t="shared" si="55"/>
        <v>0.59375</v>
      </c>
      <c r="Q50" s="19">
        <f>Q43+Q49</f>
        <v>0</v>
      </c>
      <c r="R50" s="19">
        <f>R43+R49</f>
        <v>0</v>
      </c>
      <c r="S50" s="20" t="e">
        <f t="shared" si="56"/>
        <v>#DIV/0!</v>
      </c>
      <c r="T50" s="19">
        <f t="shared" ref="T50:X50" si="72">T43+T49</f>
        <v>7</v>
      </c>
      <c r="U50" s="19">
        <f t="shared" si="72"/>
        <v>4</v>
      </c>
      <c r="V50" s="20">
        <f t="shared" si="58"/>
        <v>0.571428571428571</v>
      </c>
      <c r="W50" s="19">
        <f t="shared" si="72"/>
        <v>0</v>
      </c>
      <c r="X50" s="19">
        <f t="shared" si="72"/>
        <v>0</v>
      </c>
      <c r="Y50" s="20" t="e">
        <f t="shared" si="59"/>
        <v>#DIV/0!</v>
      </c>
      <c r="Z50" s="19">
        <f>Z43+Z49</f>
        <v>206</v>
      </c>
      <c r="AA50" s="19">
        <f>AA43+AA49</f>
        <v>141</v>
      </c>
      <c r="AB50" s="20">
        <f t="shared" si="48"/>
        <v>0.684466019417476</v>
      </c>
      <c r="AC50" s="19">
        <f>AC43+AC49</f>
        <v>64</v>
      </c>
      <c r="AD50" s="19">
        <f>AD43+AD49</f>
        <v>47</v>
      </c>
      <c r="AE50" s="20">
        <f t="shared" si="49"/>
        <v>0.734375</v>
      </c>
      <c r="AF50" s="19">
        <f t="shared" ref="AC50:AG50" si="73">AF43+AF49</f>
        <v>23</v>
      </c>
      <c r="AG50" s="19">
        <f t="shared" si="73"/>
        <v>18</v>
      </c>
      <c r="AH50" s="35">
        <f t="shared" si="61"/>
        <v>0.782608695652174</v>
      </c>
      <c r="AI50" s="19">
        <f t="shared" ref="AI50:AM50" si="74">AI43+AI49</f>
        <v>41</v>
      </c>
      <c r="AJ50" s="19">
        <f t="shared" si="74"/>
        <v>25</v>
      </c>
      <c r="AK50" s="35">
        <f t="shared" si="63"/>
        <v>0.609756097560976</v>
      </c>
      <c r="AL50" s="19">
        <f t="shared" si="74"/>
        <v>0</v>
      </c>
      <c r="AM50" s="19">
        <f t="shared" si="74"/>
        <v>0</v>
      </c>
      <c r="AN50" s="35" t="e">
        <f t="shared" si="64"/>
        <v>#DIV/0!</v>
      </c>
      <c r="AO50" s="19">
        <f t="shared" ref="AO50:AS50" si="75">AO43+AO49</f>
        <v>0</v>
      </c>
      <c r="AP50" s="19">
        <f t="shared" si="75"/>
        <v>0</v>
      </c>
      <c r="AQ50" s="35" t="e">
        <f t="shared" si="66"/>
        <v>#DIV/0!</v>
      </c>
      <c r="AR50" s="19">
        <f t="shared" si="75"/>
        <v>0</v>
      </c>
      <c r="AS50" s="19">
        <f t="shared" si="75"/>
        <v>0</v>
      </c>
      <c r="AT50" s="35" t="e">
        <f t="shared" si="67"/>
        <v>#DIV/0!</v>
      </c>
      <c r="AU50" s="19">
        <f>AU43+AU49</f>
        <v>0</v>
      </c>
      <c r="AV50" s="19">
        <f>AV43+AV49</f>
        <v>0</v>
      </c>
      <c r="AW50" s="35" t="e">
        <f t="shared" si="68"/>
        <v>#DIV/0!</v>
      </c>
      <c r="AX50" s="19">
        <f t="shared" si="69"/>
        <v>505</v>
      </c>
      <c r="AY50" s="19">
        <f t="shared" si="70"/>
        <v>358</v>
      </c>
      <c r="AZ50" s="50">
        <f t="shared" si="7"/>
        <v>0.708910891089109</v>
      </c>
    </row>
    <row r="51" s="1" customFormat="1" customHeight="1" spans="1:52">
      <c r="A51" s="15" t="s">
        <v>66</v>
      </c>
      <c r="B51" s="16">
        <f t="shared" ref="B51:F51" si="76">B37+B50</f>
        <v>0</v>
      </c>
      <c r="C51" s="16">
        <f t="shared" si="76"/>
        <v>0</v>
      </c>
      <c r="D51" s="17" t="e">
        <f t="shared" si="51"/>
        <v>#DIV/0!</v>
      </c>
      <c r="E51" s="16">
        <f t="shared" si="76"/>
        <v>0</v>
      </c>
      <c r="F51" s="16">
        <f t="shared" si="76"/>
        <v>0</v>
      </c>
      <c r="G51" s="17" t="e">
        <f t="shared" si="52"/>
        <v>#DIV/0!</v>
      </c>
      <c r="H51" s="16">
        <f>H37+H50</f>
        <v>208</v>
      </c>
      <c r="I51" s="16">
        <f>I37+I50</f>
        <v>168</v>
      </c>
      <c r="J51" s="17">
        <f t="shared" si="53"/>
        <v>0.807692307692308</v>
      </c>
      <c r="K51" s="16">
        <f>K37+K50</f>
        <v>0</v>
      </c>
      <c r="L51" s="16">
        <f>L37+L50</f>
        <v>0</v>
      </c>
      <c r="M51" s="17" t="e">
        <f t="shared" si="54"/>
        <v>#DIV/0!</v>
      </c>
      <c r="N51" s="16">
        <f>N37+N50</f>
        <v>59</v>
      </c>
      <c r="O51" s="16">
        <f>O37+O50</f>
        <v>37</v>
      </c>
      <c r="P51" s="17">
        <f t="shared" si="55"/>
        <v>0.627118644067797</v>
      </c>
      <c r="Q51" s="16">
        <f>Q37+Q50</f>
        <v>0</v>
      </c>
      <c r="R51" s="16">
        <f>R37+R50</f>
        <v>0</v>
      </c>
      <c r="S51" s="17" t="e">
        <f t="shared" si="56"/>
        <v>#DIV/0!</v>
      </c>
      <c r="T51" s="16">
        <f t="shared" ref="T51:X51" si="77">T37+T50</f>
        <v>17</v>
      </c>
      <c r="U51" s="16">
        <f t="shared" si="77"/>
        <v>14</v>
      </c>
      <c r="V51" s="17">
        <f t="shared" si="58"/>
        <v>0.823529411764706</v>
      </c>
      <c r="W51" s="16">
        <f t="shared" si="77"/>
        <v>0</v>
      </c>
      <c r="X51" s="16">
        <f t="shared" si="77"/>
        <v>0</v>
      </c>
      <c r="Y51" s="17" t="e">
        <f t="shared" si="59"/>
        <v>#DIV/0!</v>
      </c>
      <c r="Z51" s="16">
        <f>Z37+Z50</f>
        <v>288</v>
      </c>
      <c r="AA51" s="16">
        <f>AA37+AA50</f>
        <v>208</v>
      </c>
      <c r="AB51" s="17">
        <f t="shared" si="48"/>
        <v>0.722222222222222</v>
      </c>
      <c r="AC51" s="16">
        <f>AC37+AC50</f>
        <v>92</v>
      </c>
      <c r="AD51" s="16">
        <f>AD37+AD50</f>
        <v>70</v>
      </c>
      <c r="AE51" s="17">
        <f t="shared" si="49"/>
        <v>0.760869565217391</v>
      </c>
      <c r="AF51" s="16">
        <f t="shared" ref="AC51:AG51" si="78">AF37+AF50</f>
        <v>37</v>
      </c>
      <c r="AG51" s="16">
        <f t="shared" si="78"/>
        <v>27</v>
      </c>
      <c r="AH51" s="34">
        <f t="shared" si="61"/>
        <v>0.72972972972973</v>
      </c>
      <c r="AI51" s="16">
        <f t="shared" ref="AI51:AM51" si="79">AI37+AI50</f>
        <v>67</v>
      </c>
      <c r="AJ51" s="16">
        <f t="shared" si="79"/>
        <v>39</v>
      </c>
      <c r="AK51" s="34">
        <f t="shared" si="63"/>
        <v>0.582089552238806</v>
      </c>
      <c r="AL51" s="16">
        <f t="shared" si="79"/>
        <v>0</v>
      </c>
      <c r="AM51" s="16">
        <f t="shared" si="79"/>
        <v>0</v>
      </c>
      <c r="AN51" s="34" t="e">
        <f t="shared" si="64"/>
        <v>#DIV/0!</v>
      </c>
      <c r="AO51" s="16">
        <f t="shared" ref="AO51:AS51" si="80">AO37+AO50</f>
        <v>0</v>
      </c>
      <c r="AP51" s="16">
        <f t="shared" si="80"/>
        <v>0</v>
      </c>
      <c r="AQ51" s="34" t="e">
        <f t="shared" si="66"/>
        <v>#DIV/0!</v>
      </c>
      <c r="AR51" s="16">
        <f t="shared" si="80"/>
        <v>0</v>
      </c>
      <c r="AS51" s="16">
        <f t="shared" si="80"/>
        <v>0</v>
      </c>
      <c r="AT51" s="34" t="e">
        <f t="shared" si="67"/>
        <v>#DIV/0!</v>
      </c>
      <c r="AU51" s="16">
        <f>AU37+AU50</f>
        <v>0</v>
      </c>
      <c r="AV51" s="16">
        <f>AV37+AV50</f>
        <v>0</v>
      </c>
      <c r="AW51" s="34" t="e">
        <f t="shared" si="68"/>
        <v>#DIV/0!</v>
      </c>
      <c r="AX51" s="16">
        <f t="shared" si="69"/>
        <v>768</v>
      </c>
      <c r="AY51" s="16">
        <f t="shared" si="70"/>
        <v>563</v>
      </c>
      <c r="AZ51" s="47">
        <f t="shared" si="7"/>
        <v>0.733072916666667</v>
      </c>
    </row>
    <row r="52" s="1" customFormat="1" customHeight="1" spans="1:52">
      <c r="A52" s="21" t="s">
        <v>67</v>
      </c>
      <c r="B52" s="22">
        <f t="shared" ref="B52:F52" si="81">B24+B51</f>
        <v>1490</v>
      </c>
      <c r="C52" s="22">
        <f t="shared" si="81"/>
        <v>1235</v>
      </c>
      <c r="D52" s="23">
        <f t="shared" si="51"/>
        <v>0.828859060402685</v>
      </c>
      <c r="E52" s="22">
        <f t="shared" si="81"/>
        <v>1514</v>
      </c>
      <c r="F52" s="22">
        <f t="shared" si="81"/>
        <v>1333</v>
      </c>
      <c r="G52" s="23">
        <f t="shared" si="52"/>
        <v>0.880449141347424</v>
      </c>
      <c r="H52" s="22">
        <f>H24+H51</f>
        <v>2317</v>
      </c>
      <c r="I52" s="22">
        <f>I24+I51</f>
        <v>1973</v>
      </c>
      <c r="J52" s="23">
        <f t="shared" si="53"/>
        <v>0.851532153646957</v>
      </c>
      <c r="K52" s="22">
        <f>K24+K51</f>
        <v>446</v>
      </c>
      <c r="L52" s="22">
        <f>L24+L51</f>
        <v>365</v>
      </c>
      <c r="M52" s="23">
        <f t="shared" si="54"/>
        <v>0.818385650224215</v>
      </c>
      <c r="N52" s="22">
        <f>N24+N51</f>
        <v>381</v>
      </c>
      <c r="O52" s="22">
        <f>O24+O51</f>
        <v>291</v>
      </c>
      <c r="P52" s="23">
        <f t="shared" si="55"/>
        <v>0.763779527559055</v>
      </c>
      <c r="Q52" s="22">
        <f>Q24+Q51</f>
        <v>589</v>
      </c>
      <c r="R52" s="22">
        <f>R24+R51</f>
        <v>448</v>
      </c>
      <c r="S52" s="23">
        <f t="shared" si="56"/>
        <v>0.760611205432937</v>
      </c>
      <c r="T52" s="22">
        <f t="shared" ref="T52:X52" si="82">T24+T51</f>
        <v>70</v>
      </c>
      <c r="U52" s="22">
        <f t="shared" si="82"/>
        <v>53</v>
      </c>
      <c r="V52" s="23">
        <f t="shared" si="58"/>
        <v>0.757142857142857</v>
      </c>
      <c r="W52" s="22">
        <f t="shared" si="82"/>
        <v>2576</v>
      </c>
      <c r="X52" s="22">
        <f t="shared" si="82"/>
        <v>2174</v>
      </c>
      <c r="Y52" s="23">
        <f t="shared" si="59"/>
        <v>0.843944099378882</v>
      </c>
      <c r="Z52" s="22">
        <f>Z24+Z51</f>
        <v>807</v>
      </c>
      <c r="AA52" s="22">
        <f>AA24+AA51</f>
        <v>614</v>
      </c>
      <c r="AB52" s="23">
        <f t="shared" si="48"/>
        <v>0.760842627013631</v>
      </c>
      <c r="AC52" s="22">
        <f>AC24+AC51</f>
        <v>92</v>
      </c>
      <c r="AD52" s="22">
        <f>AD24+AD51</f>
        <v>70</v>
      </c>
      <c r="AE52" s="23">
        <f t="shared" si="49"/>
        <v>0.760869565217391</v>
      </c>
      <c r="AF52" s="22">
        <f t="shared" ref="AC52:AG52" si="83">AF24+AF51</f>
        <v>1653</v>
      </c>
      <c r="AG52" s="22">
        <f t="shared" si="83"/>
        <v>1277</v>
      </c>
      <c r="AH52" s="36">
        <f t="shared" si="61"/>
        <v>0.772534785238959</v>
      </c>
      <c r="AI52" s="22">
        <f t="shared" ref="AI52:AM52" si="84">AI24+AI51</f>
        <v>242</v>
      </c>
      <c r="AJ52" s="22">
        <f t="shared" si="84"/>
        <v>177</v>
      </c>
      <c r="AK52" s="36">
        <f t="shared" si="63"/>
        <v>0.731404958677686</v>
      </c>
      <c r="AL52" s="22">
        <f t="shared" si="84"/>
        <v>0</v>
      </c>
      <c r="AM52" s="22">
        <f t="shared" si="84"/>
        <v>0</v>
      </c>
      <c r="AN52" s="36" t="e">
        <f t="shared" si="64"/>
        <v>#DIV/0!</v>
      </c>
      <c r="AO52" s="22">
        <f t="shared" ref="AO52:AS52" si="85">AO24+AO51</f>
        <v>0</v>
      </c>
      <c r="AP52" s="22">
        <f t="shared" si="85"/>
        <v>0</v>
      </c>
      <c r="AQ52" s="36" t="e">
        <f t="shared" si="66"/>
        <v>#DIV/0!</v>
      </c>
      <c r="AR52" s="22">
        <f t="shared" si="85"/>
        <v>0</v>
      </c>
      <c r="AS52" s="22">
        <f t="shared" si="85"/>
        <v>0</v>
      </c>
      <c r="AT52" s="36" t="e">
        <f t="shared" si="67"/>
        <v>#DIV/0!</v>
      </c>
      <c r="AU52" s="22">
        <f>AU24+AU51</f>
        <v>0</v>
      </c>
      <c r="AV52" s="22">
        <f>AV24+AV51</f>
        <v>0</v>
      </c>
      <c r="AW52" s="36" t="e">
        <f t="shared" si="68"/>
        <v>#DIV/0!</v>
      </c>
      <c r="AX52" s="51">
        <f t="shared" si="69"/>
        <v>12177</v>
      </c>
      <c r="AY52" s="51">
        <f t="shared" si="70"/>
        <v>10010</v>
      </c>
      <c r="AZ52" s="52">
        <f t="shared" si="7"/>
        <v>0.822041553748871</v>
      </c>
    </row>
    <row r="53" ht="60" customHeight="1" spans="1:52">
      <c r="A53" s="24" t="s">
        <v>68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</row>
  </sheetData>
  <mergeCells count="20">
    <mergeCell ref="A1:AZ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A53:AZ53"/>
    <mergeCell ref="A2:A3"/>
  </mergeCells>
  <pageMargins left="0.236111111111111" right="0.236111111111111" top="0.747916666666667" bottom="0.747916666666667" header="0.314583333333333" footer="0.31458333333333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</vt:lpstr>
      <vt:lpstr>2月</vt:lpstr>
      <vt:lpstr>3月</vt:lpstr>
      <vt:lpstr>4月</vt:lpstr>
      <vt:lpstr>5月</vt:lpstr>
      <vt:lpstr>6月</vt:lpstr>
      <vt:lpstr>半年合计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Toyoyuki Inau</dc:creator>
  <cp:lastModifiedBy>x13</cp:lastModifiedBy>
  <dcterms:created xsi:type="dcterms:W3CDTF">2019-12-25T00:20:00Z</dcterms:created>
  <dcterms:modified xsi:type="dcterms:W3CDTF">2025-07-23T02:54:09Z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6F4809C01E814AE9A7980B76602D196D</vt:lpwstr>
  </property>
  <property fmtid="{D5CDD505-2E9C-101B-9397-08002B2CF9AE}" pid="4" name="KSOReadingLayout">
    <vt:bool>false</vt:bool>
  </property>
  <property fmtid="{D5CDD505-2E9C-101B-9397-08002B2CF9AE}" pid="5" name="KSORubyTemplateID" linkTarget="0">
    <vt:lpwstr>20</vt:lpwstr>
  </property>
</Properties>
</file>