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工程量清单汇总表" sheetId="3" r:id="rId1"/>
    <sheet name="第100章" sheetId="2" r:id="rId2"/>
    <sheet name="第200章" sheetId="4" r:id="rId3"/>
    <sheet name="第300章" sheetId="5" r:id="rId4"/>
    <sheet name="第600章" sheetId="6" r:id="rId5"/>
  </sheets>
  <calcPr calcId="144525"/>
</workbook>
</file>

<file path=xl/sharedStrings.xml><?xml version="1.0" encoding="utf-8"?>
<sst xmlns="http://schemas.openxmlformats.org/spreadsheetml/2006/main" count="166" uniqueCount="103">
  <si>
    <t>工程量清单汇总表</t>
  </si>
  <si>
    <t>建设项目名称:江门开平市国道G325线K111+000～K116+000段路面维修工程</t>
  </si>
  <si>
    <t>合同段：</t>
  </si>
  <si>
    <t>编制范围:国道G325线K111+000～K116+000段</t>
  </si>
  <si>
    <t>序号</t>
  </si>
  <si>
    <t>章次</t>
  </si>
  <si>
    <t>科目名称</t>
  </si>
  <si>
    <t>金额（元）</t>
  </si>
  <si>
    <t>第100章</t>
  </si>
  <si>
    <t>总则</t>
  </si>
  <si>
    <t>第200章</t>
  </si>
  <si>
    <t>路基工程</t>
  </si>
  <si>
    <t>第300章</t>
  </si>
  <si>
    <t>路面工程</t>
  </si>
  <si>
    <t>第600章</t>
  </si>
  <si>
    <t>交通安全设施</t>
  </si>
  <si>
    <t>第100章～600章清单合计</t>
  </si>
  <si>
    <t>暂列金额</t>
  </si>
  <si>
    <t>投标报价（5＋6）＝7</t>
  </si>
  <si>
    <t>发包人:</t>
  </si>
  <si>
    <t>承包人:</t>
  </si>
  <si>
    <t>工程量清单</t>
  </si>
  <si>
    <t>第 1 页  共 4 页</t>
  </si>
  <si>
    <r>
      <rPr>
        <b/>
        <sz val="14"/>
        <color rgb="FF000000"/>
        <rFont val="宋体"/>
        <charset val="134"/>
      </rPr>
      <t>工程量清单　第</t>
    </r>
    <r>
      <rPr>
        <b/>
        <sz val="14"/>
        <color rgb="FF000000"/>
        <rFont val="smartSimSun"/>
        <charset val="134"/>
      </rPr>
      <t>100</t>
    </r>
    <r>
      <rPr>
        <b/>
        <sz val="14"/>
        <color rgb="FF000000"/>
        <rFont val="宋体"/>
        <charset val="134"/>
      </rPr>
      <t>章</t>
    </r>
    <r>
      <rPr>
        <b/>
        <sz val="14"/>
        <color rgb="FF000000"/>
        <rFont val="smartSimSun"/>
        <charset val="134"/>
      </rPr>
      <t xml:space="preserve">  </t>
    </r>
    <r>
      <rPr>
        <b/>
        <sz val="14"/>
        <color rgb="FF000000"/>
        <rFont val="宋体"/>
        <charset val="134"/>
      </rPr>
      <t>总则</t>
    </r>
  </si>
  <si>
    <t>清单子目
编码</t>
  </si>
  <si>
    <t>清单子目名称</t>
  </si>
  <si>
    <t>单位</t>
  </si>
  <si>
    <t>数量</t>
  </si>
  <si>
    <t>单价(元)</t>
  </si>
  <si>
    <t>合价(元)</t>
  </si>
  <si>
    <t>备注</t>
  </si>
  <si>
    <t>101-1</t>
  </si>
  <si>
    <t>保险费</t>
  </si>
  <si>
    <t>总额</t>
  </si>
  <si>
    <t>1.000</t>
  </si>
  <si>
    <t>工程管理</t>
  </si>
  <si>
    <t>102-1</t>
  </si>
  <si>
    <t>竣工文件</t>
  </si>
  <si>
    <t>102-2</t>
  </si>
  <si>
    <t>施工环保费</t>
  </si>
  <si>
    <t>102-3</t>
  </si>
  <si>
    <t>安全生产费</t>
  </si>
  <si>
    <t>清单  第 100 章合计   人民币</t>
  </si>
  <si>
    <t>注：1.保险费的投保金额为工程量清单第100章（不含安全生产费、建筑工程一切险及第三者责任险的保险费、暂定金总额）至第900章的合计金额，保险费率为4.0‰；
    2.安全生产费用以最高投标限价所包含的全部建筑安装工程费用为计算基数（工程量清单第100章至第900章费用之和，并扣除安全生产费本身和建筑工程一切险及第三者责任险的保险费）的1.5%计算。</t>
  </si>
  <si>
    <t>第 2 页  共 4 页</t>
  </si>
  <si>
    <r>
      <rPr>
        <b/>
        <sz val="14"/>
        <color rgb="FF000000"/>
        <rFont val="宋体"/>
        <charset val="134"/>
      </rPr>
      <t>工程量清单　第</t>
    </r>
    <r>
      <rPr>
        <b/>
        <sz val="14"/>
        <color rgb="FF000000"/>
        <rFont val="smartSimSun"/>
        <charset val="134"/>
      </rPr>
      <t>200</t>
    </r>
    <r>
      <rPr>
        <b/>
        <sz val="14"/>
        <color rgb="FF000000"/>
        <rFont val="宋体"/>
        <charset val="134"/>
      </rPr>
      <t>章</t>
    </r>
    <r>
      <rPr>
        <b/>
        <sz val="14"/>
        <color rgb="FF000000"/>
        <rFont val="smartSimSun"/>
        <charset val="134"/>
      </rPr>
      <t xml:space="preserve">  </t>
    </r>
    <r>
      <rPr>
        <b/>
        <sz val="14"/>
        <color rgb="FF000000"/>
        <rFont val="宋体"/>
        <charset val="134"/>
      </rPr>
      <t>路基工程</t>
    </r>
  </si>
  <si>
    <t>202-2</t>
  </si>
  <si>
    <t>挖除旧路面</t>
  </si>
  <si>
    <t>202-2-2</t>
  </si>
  <si>
    <t>挖除沥青混凝土路面</t>
  </si>
  <si>
    <t>202-2-2-1</t>
  </si>
  <si>
    <t>挖除不等厚的沥青混凝土路面</t>
  </si>
  <si>
    <t>m3</t>
  </si>
  <si>
    <t>202-2-4</t>
  </si>
  <si>
    <t>挖除各类稳定土基层</t>
  </si>
  <si>
    <t>202-2-4-1</t>
  </si>
  <si>
    <t>挖除不等厚的稳定土基层</t>
  </si>
  <si>
    <t>清单  第 200 章合计   人民币</t>
  </si>
  <si>
    <t>第 3 页  共 4 页</t>
  </si>
  <si>
    <r>
      <rPr>
        <b/>
        <sz val="14"/>
        <color rgb="FF000000"/>
        <rFont val="宋体"/>
        <charset val="134"/>
      </rPr>
      <t>工程量清单　第</t>
    </r>
    <r>
      <rPr>
        <b/>
        <sz val="14"/>
        <color rgb="FF000000"/>
        <rFont val="smartSimSun"/>
        <charset val="134"/>
      </rPr>
      <t>300</t>
    </r>
    <r>
      <rPr>
        <b/>
        <sz val="14"/>
        <color rgb="FF000000"/>
        <rFont val="宋体"/>
        <charset val="134"/>
      </rPr>
      <t>章</t>
    </r>
    <r>
      <rPr>
        <b/>
        <sz val="14"/>
        <color rgb="FF000000"/>
        <rFont val="smartSimSun"/>
        <charset val="134"/>
      </rPr>
      <t xml:space="preserve">  </t>
    </r>
    <r>
      <rPr>
        <b/>
        <sz val="14"/>
        <color rgb="FF000000"/>
        <rFont val="宋体"/>
        <charset val="134"/>
      </rPr>
      <t>路面工程</t>
    </r>
  </si>
  <si>
    <t>粘层</t>
  </si>
  <si>
    <t>308-2-2</t>
  </si>
  <si>
    <t>改性乳化沥青粘层</t>
  </si>
  <si>
    <t>m2</t>
  </si>
  <si>
    <t>308-2-3</t>
  </si>
  <si>
    <t>防水粘结层</t>
  </si>
  <si>
    <t>311-1</t>
  </si>
  <si>
    <t>细粒式改性沥青混合料</t>
  </si>
  <si>
    <t>311-1-1</t>
  </si>
  <si>
    <t>细粒式改性沥青混合料（以体积计）</t>
  </si>
  <si>
    <t>311-1-4</t>
  </si>
  <si>
    <t>4cm AC-13C改性沥青砼上面层</t>
  </si>
  <si>
    <t>311-1-5</t>
  </si>
  <si>
    <t>5cm AC-13C改性沥青砼上面层</t>
  </si>
  <si>
    <t>311-2</t>
  </si>
  <si>
    <t>中粒式改性沥青混合料</t>
  </si>
  <si>
    <t>311-2-5</t>
  </si>
  <si>
    <t>5cm AC-20C改性沥青砼下面层</t>
  </si>
  <si>
    <t>312-1</t>
  </si>
  <si>
    <t>普通水泥混凝土面板</t>
  </si>
  <si>
    <t>312-1-10</t>
  </si>
  <si>
    <t>28cm水泥砼（5.0MPa）下面层</t>
  </si>
  <si>
    <t>312-2</t>
  </si>
  <si>
    <t>混凝土路面钢筋</t>
  </si>
  <si>
    <t>312-2-1</t>
  </si>
  <si>
    <t>HPB300</t>
  </si>
  <si>
    <t>kg</t>
  </si>
  <si>
    <t>312-2-2</t>
  </si>
  <si>
    <t>HRB400</t>
  </si>
  <si>
    <t>316-2</t>
  </si>
  <si>
    <t>玻璃纤维格栅</t>
  </si>
  <si>
    <t>316-3</t>
  </si>
  <si>
    <t>防裂贴</t>
  </si>
  <si>
    <t>清单  第 300 章合计   人民币</t>
  </si>
  <si>
    <t>第 4 页  共 4 页</t>
  </si>
  <si>
    <r>
      <rPr>
        <b/>
        <sz val="14"/>
        <color rgb="FF000000"/>
        <rFont val="宋体"/>
        <charset val="134"/>
      </rPr>
      <t>工程量清单　第</t>
    </r>
    <r>
      <rPr>
        <b/>
        <sz val="14"/>
        <color rgb="FF000000"/>
        <rFont val="smartSimSun"/>
        <charset val="134"/>
      </rPr>
      <t>600</t>
    </r>
    <r>
      <rPr>
        <b/>
        <sz val="14"/>
        <color rgb="FF000000"/>
        <rFont val="宋体"/>
        <charset val="134"/>
      </rPr>
      <t>章</t>
    </r>
    <r>
      <rPr>
        <b/>
        <sz val="14"/>
        <color rgb="FF000000"/>
        <rFont val="smartSimSun"/>
        <charset val="134"/>
      </rPr>
      <t xml:space="preserve">  </t>
    </r>
    <r>
      <rPr>
        <b/>
        <sz val="14"/>
        <color rgb="FF000000"/>
        <rFont val="宋体"/>
        <charset val="134"/>
      </rPr>
      <t>交通安全设施</t>
    </r>
  </si>
  <si>
    <t>605-1</t>
  </si>
  <si>
    <t>热熔型涂料路面标线</t>
  </si>
  <si>
    <t>605-1-2</t>
  </si>
  <si>
    <t>反光型</t>
  </si>
  <si>
    <t>605-1-4</t>
  </si>
  <si>
    <t>振动</t>
  </si>
  <si>
    <t>清单  第 600 章合计   人民币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</si>
</sst>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s>
  <fonts count="37">
    <font>
      <sz val="12"/>
      <color indexed="8"/>
      <name val="宋体"/>
      <charset val="134"/>
    </font>
    <font>
      <b/>
      <sz val="20"/>
      <color indexed="8"/>
      <name val="smartSimSun"/>
      <charset val="134"/>
    </font>
    <font>
      <sz val="9"/>
      <color rgb="FF000000"/>
      <name val="宋体"/>
      <charset val="134"/>
    </font>
    <font>
      <sz val="9"/>
      <color indexed="8"/>
      <name val="smartSimSun"/>
      <charset val="134"/>
    </font>
    <font>
      <sz val="9"/>
      <color indexed="8"/>
      <name val="宋体"/>
      <charset val="134"/>
    </font>
    <font>
      <b/>
      <sz val="14"/>
      <color rgb="FF000000"/>
      <name val="宋体"/>
      <charset val="134"/>
    </font>
    <font>
      <b/>
      <sz val="14"/>
      <color indexed="8"/>
      <name val="smartSimSun"/>
      <charset val="134"/>
    </font>
    <font>
      <sz val="11"/>
      <color indexed="8"/>
      <name val="宋体"/>
      <charset val="134"/>
    </font>
    <font>
      <b/>
      <sz val="11"/>
      <color indexed="8"/>
      <name val="宋体"/>
      <charset val="134"/>
    </font>
    <font>
      <sz val="10.5"/>
      <name val="宋体"/>
      <charset val="134"/>
    </font>
    <font>
      <sz val="11"/>
      <color indexed="8"/>
      <name val="smartSimSun"/>
      <charset val="134"/>
    </font>
    <font>
      <b/>
      <sz val="11"/>
      <color rgb="FF000000"/>
      <name val="宋体"/>
      <charset val="134"/>
    </font>
    <font>
      <sz val="11"/>
      <color rgb="FF000000"/>
      <name val="宋体"/>
      <charset val="134"/>
    </font>
    <font>
      <b/>
      <sz val="18"/>
      <color indexed="8"/>
      <name val="smartSimSun"/>
      <charset val="134"/>
    </font>
    <font>
      <b/>
      <sz val="18"/>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rgb="FF000000"/>
      <name val="smartSimSu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53">
    <xf numFmtId="0" fontId="0" fillId="0" borderId="0" xfId="0" applyAlignment="1">
      <alignment horizontal="left" vertical="center" wrapTex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4" fillId="0" borderId="0" xfId="0" applyFont="1" applyAlignment="1">
      <alignment horizontal="left" vertical="center" shrinkToFit="1"/>
    </xf>
    <xf numFmtId="0" fontId="4"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7" fillId="0" borderId="5" xfId="0" applyFont="1" applyBorder="1" applyAlignment="1">
      <alignment horizontal="center" vertical="center" wrapText="1" shrinkToFit="1"/>
    </xf>
    <xf numFmtId="0" fontId="7" fillId="0" borderId="5" xfId="0" applyFont="1" applyBorder="1" applyAlignment="1">
      <alignment horizontal="center" vertical="center" shrinkToFit="1"/>
    </xf>
    <xf numFmtId="0" fontId="8" fillId="0" borderId="5" xfId="0" applyFont="1" applyBorder="1" applyAlignment="1">
      <alignment horizontal="left" vertical="center" shrinkToFit="1"/>
    </xf>
    <xf numFmtId="0" fontId="7" fillId="0" borderId="5" xfId="0" applyFont="1" applyBorder="1" applyAlignment="1">
      <alignment horizontal="right" vertical="center" shrinkToFit="1"/>
    </xf>
    <xf numFmtId="177" fontId="7" fillId="0" borderId="5" xfId="0" applyNumberFormat="1" applyFont="1" applyBorder="1" applyAlignment="1">
      <alignment horizontal="right" vertical="center" wrapText="1"/>
    </xf>
    <xf numFmtId="0" fontId="7" fillId="0" borderId="5" xfId="0" applyFont="1" applyBorder="1" applyAlignment="1">
      <alignment horizontal="left" vertical="center" shrinkToFit="1"/>
    </xf>
    <xf numFmtId="0" fontId="7" fillId="0" borderId="5" xfId="0" applyFont="1" applyBorder="1" applyAlignment="1">
      <alignment horizontal="left" vertical="center" wrapText="1" shrinkToFit="1"/>
    </xf>
    <xf numFmtId="176" fontId="7" fillId="0" borderId="5" xfId="0" applyNumberFormat="1" applyFont="1" applyBorder="1" applyAlignment="1">
      <alignment horizontal="right" vertical="center" shrinkToFit="1"/>
    </xf>
    <xf numFmtId="177" fontId="7" fillId="0" borderId="5" xfId="0" applyNumberFormat="1" applyFont="1" applyBorder="1" applyAlignment="1" applyProtection="1">
      <alignment horizontal="right" vertical="center" wrapText="1"/>
      <protection locked="0"/>
    </xf>
    <xf numFmtId="0" fontId="7" fillId="0" borderId="5" xfId="0" applyFont="1" applyFill="1" applyBorder="1" applyAlignment="1">
      <alignment horizontal="right"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9" fillId="0" borderId="0" xfId="0" applyFont="1" applyFill="1" applyBorder="1" applyAlignment="1">
      <alignment horizontal="center" vertical="center" wrapText="1"/>
    </xf>
    <xf numFmtId="0" fontId="10" fillId="0" borderId="0" xfId="0" applyFont="1" applyFill="1" applyAlignment="1">
      <alignment vertical="center" shrinkToFit="1"/>
    </xf>
    <xf numFmtId="0" fontId="10" fillId="0" borderId="0" xfId="0" applyFont="1" applyFill="1" applyAlignment="1">
      <alignment horizontal="left" vertical="center" shrinkToFit="1"/>
    </xf>
    <xf numFmtId="0" fontId="5" fillId="0" borderId="5" xfId="0" applyFont="1" applyBorder="1" applyAlignment="1">
      <alignment horizontal="center" vertical="center" shrinkToFit="1"/>
    </xf>
    <xf numFmtId="0" fontId="6" fillId="0" borderId="5" xfId="0" applyFont="1" applyBorder="1" applyAlignment="1">
      <alignment horizontal="center" vertical="center" shrinkToFit="1"/>
    </xf>
    <xf numFmtId="0" fontId="11" fillId="0" borderId="5" xfId="0" applyFont="1" applyBorder="1" applyAlignment="1">
      <alignment horizontal="left" vertical="center" shrinkToFit="1"/>
    </xf>
    <xf numFmtId="0" fontId="12" fillId="0" borderId="5" xfId="0" applyFont="1" applyBorder="1" applyAlignment="1">
      <alignment horizontal="left" vertical="center" shrinkToFit="1"/>
    </xf>
    <xf numFmtId="0" fontId="13" fillId="0" borderId="0" xfId="0" applyFont="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177" fontId="7" fillId="0" borderId="5" xfId="0" applyNumberFormat="1" applyFont="1" applyFill="1" applyBorder="1" applyAlignment="1" applyProtection="1">
      <alignment horizontal="right" vertical="center" wrapText="1"/>
    </xf>
    <xf numFmtId="0" fontId="7" fillId="0" borderId="5" xfId="0" applyFont="1" applyFill="1" applyBorder="1" applyAlignment="1" applyProtection="1">
      <alignment horizontal="right" vertical="center" shrinkToFit="1"/>
    </xf>
    <xf numFmtId="0" fontId="7" fillId="0" borderId="5" xfId="0" applyNumberFormat="1" applyFont="1" applyFill="1" applyBorder="1" applyAlignment="1" applyProtection="1">
      <alignment horizontal="right" vertical="center" wrapText="1"/>
    </xf>
    <xf numFmtId="0" fontId="7" fillId="0" borderId="5" xfId="0" applyFont="1" applyFill="1" applyBorder="1" applyAlignment="1">
      <alignment horizontal="left" vertical="center" shrinkToFit="1"/>
    </xf>
    <xf numFmtId="0" fontId="12" fillId="0" borderId="5" xfId="0" applyFont="1" applyFill="1" applyBorder="1" applyAlignment="1">
      <alignment horizontal="left" vertical="center" wrapText="1" shrinkToFit="1"/>
    </xf>
    <xf numFmtId="0" fontId="12" fillId="0" borderId="5" xfId="0" applyFont="1" applyFill="1" applyBorder="1" applyAlignment="1">
      <alignment horizontal="center" vertical="center" shrinkToFit="1"/>
    </xf>
    <xf numFmtId="0" fontId="7" fillId="0" borderId="5" xfId="0" applyFont="1" applyBorder="1" applyAlignment="1" applyProtection="1">
      <alignment horizontal="right" vertical="center" shrinkToFit="1"/>
    </xf>
    <xf numFmtId="0" fontId="12" fillId="0" borderId="5" xfId="0" applyFont="1" applyFill="1" applyBorder="1" applyAlignment="1">
      <alignment horizontal="left" vertical="center" shrinkToFit="1"/>
    </xf>
    <xf numFmtId="0" fontId="12" fillId="0" borderId="5" xfId="0" applyFont="1" applyBorder="1" applyAlignment="1">
      <alignment horizontal="center" vertical="center" shrinkToFit="1"/>
    </xf>
    <xf numFmtId="0" fontId="7" fillId="0" borderId="0" xfId="0" applyFont="1" applyAlignment="1">
      <alignment horizontal="left" vertical="center" wrapText="1" shrinkToFit="1"/>
    </xf>
    <xf numFmtId="0" fontId="14" fillId="0" borderId="0" xfId="0" applyFont="1" applyFill="1" applyAlignment="1">
      <alignment horizontal="center" vertical="center" shrinkToFit="1"/>
    </xf>
    <xf numFmtId="0" fontId="13" fillId="0" borderId="0" xfId="0" applyFont="1" applyFill="1" applyAlignment="1">
      <alignment horizontal="center" vertical="center" shrinkToFit="1"/>
    </xf>
    <xf numFmtId="0" fontId="3" fillId="0" borderId="0" xfId="0" applyFont="1" applyAlignment="1">
      <alignment horizontal="right" vertical="center" shrinkToFit="1"/>
    </xf>
    <xf numFmtId="0" fontId="15" fillId="0" borderId="5" xfId="0" applyFont="1" applyFill="1" applyBorder="1" applyAlignment="1">
      <alignment horizontal="center" vertical="center" wrapText="1"/>
    </xf>
    <xf numFmtId="0" fontId="15" fillId="0" borderId="5" xfId="0" applyFont="1" applyFill="1" applyBorder="1" applyAlignment="1">
      <alignment horizontal="center" vertical="center"/>
    </xf>
    <xf numFmtId="0" fontId="4" fillId="0" borderId="0" xfId="0" applyFont="1" applyAlignment="1">
      <alignment horizontal="center" vertical="center" wrapText="1"/>
    </xf>
    <xf numFmtId="0" fontId="9" fillId="0" borderId="0" xfId="0" applyFont="1" applyFill="1" applyAlignment="1">
      <alignment horizontal="center" vertical="center" wrapText="1"/>
    </xf>
    <xf numFmtId="177" fontId="0" fillId="0" borderId="0" xfId="0" applyNumberForma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zoomScale="85" zoomScaleNormal="85" workbookViewId="0">
      <selection activeCell="F12" sqref="F12:G12"/>
    </sheetView>
  </sheetViews>
  <sheetFormatPr defaultColWidth="9" defaultRowHeight="15.6"/>
  <cols>
    <col min="1" max="1" width="11.375" customWidth="1"/>
    <col min="2" max="2" width="27.3416666666667" customWidth="1"/>
    <col min="3" max="3" width="5.625" customWidth="1"/>
    <col min="4" max="4" width="9.75" customWidth="1"/>
    <col min="5" max="6" width="9.7" customWidth="1"/>
    <col min="7" max="7" width="9" customWidth="1"/>
    <col min="8" max="8" width="20.375" customWidth="1"/>
    <col min="9" max="9" width="12.625"/>
  </cols>
  <sheetData>
    <row r="1" ht="33.95" customHeight="1" spans="1:7">
      <c r="A1" s="45" t="s">
        <v>0</v>
      </c>
      <c r="B1" s="46"/>
      <c r="C1" s="46"/>
      <c r="D1" s="46"/>
      <c r="E1" s="46"/>
      <c r="F1" s="46"/>
      <c r="G1" s="46"/>
    </row>
    <row r="2" ht="21.95" customHeight="1" spans="1:7">
      <c r="A2" s="2" t="s">
        <v>1</v>
      </c>
      <c r="B2" s="2"/>
      <c r="C2" s="2"/>
      <c r="D2" s="2"/>
      <c r="E2" s="2"/>
      <c r="F2" s="3" t="s">
        <v>2</v>
      </c>
      <c r="G2" s="4"/>
    </row>
    <row r="3" ht="21.95" customHeight="1" spans="1:7">
      <c r="A3" s="2" t="s">
        <v>3</v>
      </c>
      <c r="B3" s="5"/>
      <c r="C3" s="5"/>
      <c r="D3" s="6"/>
      <c r="E3" s="6"/>
      <c r="F3" s="47"/>
      <c r="G3" s="47"/>
    </row>
    <row r="4" ht="30" customHeight="1" spans="1:7">
      <c r="A4" s="48" t="s">
        <v>4</v>
      </c>
      <c r="B4" s="48" t="s">
        <v>5</v>
      </c>
      <c r="C4" s="48" t="s">
        <v>6</v>
      </c>
      <c r="D4" s="48"/>
      <c r="E4" s="48"/>
      <c r="F4" s="49" t="s">
        <v>7</v>
      </c>
      <c r="G4" s="49"/>
    </row>
    <row r="5" ht="30" customHeight="1" spans="1:7">
      <c r="A5" s="48">
        <v>1</v>
      </c>
      <c r="B5" s="48" t="s">
        <v>8</v>
      </c>
      <c r="C5" s="48" t="s">
        <v>9</v>
      </c>
      <c r="D5" s="48"/>
      <c r="E5" s="48"/>
      <c r="F5" s="49">
        <f>第100章!D20</f>
        <v>32325</v>
      </c>
      <c r="G5" s="49"/>
    </row>
    <row r="6" ht="30" customHeight="1" spans="1:7">
      <c r="A6" s="48">
        <v>2</v>
      </c>
      <c r="B6" s="48" t="s">
        <v>10</v>
      </c>
      <c r="C6" s="48" t="s">
        <v>11</v>
      </c>
      <c r="D6" s="48"/>
      <c r="E6" s="48"/>
      <c r="F6" s="49">
        <f>第200章!D22</f>
        <v>0</v>
      </c>
      <c r="G6" s="49"/>
    </row>
    <row r="7" ht="30" customHeight="1" spans="1:7">
      <c r="A7" s="48">
        <v>3</v>
      </c>
      <c r="B7" s="48" t="s">
        <v>12</v>
      </c>
      <c r="C7" s="48" t="s">
        <v>13</v>
      </c>
      <c r="D7" s="48"/>
      <c r="E7" s="48"/>
      <c r="F7" s="49">
        <f>第300章!D22</f>
        <v>0</v>
      </c>
      <c r="G7" s="49"/>
    </row>
    <row r="8" ht="30" customHeight="1" spans="1:7">
      <c r="A8" s="48">
        <v>4</v>
      </c>
      <c r="B8" s="48" t="s">
        <v>14</v>
      </c>
      <c r="C8" s="48" t="s">
        <v>15</v>
      </c>
      <c r="D8" s="48"/>
      <c r="E8" s="48"/>
      <c r="F8" s="49">
        <f>第600章!D22</f>
        <v>0</v>
      </c>
      <c r="G8" s="49"/>
    </row>
    <row r="9" ht="30" customHeight="1" spans="1:7">
      <c r="A9" s="48"/>
      <c r="B9" s="48"/>
      <c r="C9" s="48"/>
      <c r="D9" s="48"/>
      <c r="E9" s="48"/>
      <c r="F9" s="49"/>
      <c r="G9" s="49"/>
    </row>
    <row r="10" ht="30" customHeight="1" spans="1:7">
      <c r="A10" s="48"/>
      <c r="B10" s="48"/>
      <c r="C10" s="48"/>
      <c r="D10" s="48"/>
      <c r="E10" s="48"/>
      <c r="F10" s="49"/>
      <c r="G10" s="49"/>
    </row>
    <row r="11" ht="30" customHeight="1" spans="1:7">
      <c r="A11" s="48"/>
      <c r="B11" s="48"/>
      <c r="C11" s="48"/>
      <c r="D11" s="48"/>
      <c r="E11" s="48"/>
      <c r="F11" s="49"/>
      <c r="G11" s="49"/>
    </row>
    <row r="12" ht="30" customHeight="1" spans="1:7">
      <c r="A12" s="48">
        <v>5</v>
      </c>
      <c r="B12" s="48" t="s">
        <v>16</v>
      </c>
      <c r="C12" s="48"/>
      <c r="D12" s="48"/>
      <c r="E12" s="48"/>
      <c r="F12" s="49">
        <f>SUM(F5:F11)</f>
        <v>32325</v>
      </c>
      <c r="G12" s="49"/>
    </row>
    <row r="13" ht="30" customHeight="1" spans="1:7">
      <c r="A13" s="48">
        <v>6</v>
      </c>
      <c r="B13" s="48" t="s">
        <v>17</v>
      </c>
      <c r="C13" s="48"/>
      <c r="D13" s="48"/>
      <c r="E13" s="48"/>
      <c r="F13" s="49">
        <f>ROUND(F12*0.03,0)</f>
        <v>970</v>
      </c>
      <c r="G13" s="49"/>
    </row>
    <row r="14" ht="30" customHeight="1" spans="1:8">
      <c r="A14" s="48">
        <v>7</v>
      </c>
      <c r="B14" s="48" t="s">
        <v>18</v>
      </c>
      <c r="C14" s="48"/>
      <c r="D14" s="48"/>
      <c r="E14" s="48"/>
      <c r="F14" s="49">
        <f>SUM(F12:F13)</f>
        <v>33295</v>
      </c>
      <c r="G14" s="49"/>
      <c r="H14" s="50"/>
    </row>
    <row r="15" ht="30" customHeight="1" spans="1:8">
      <c r="A15" s="24"/>
      <c r="B15" s="25" t="s">
        <v>19</v>
      </c>
      <c r="C15" s="26" t="s">
        <v>20</v>
      </c>
      <c r="D15" s="26"/>
      <c r="E15" s="26"/>
      <c r="F15" s="26"/>
      <c r="G15" s="26"/>
      <c r="H15" s="50"/>
    </row>
    <row r="16" ht="30" customHeight="1" spans="1:6">
      <c r="A16" s="51"/>
      <c r="B16" s="26"/>
      <c r="C16" s="26"/>
      <c r="D16" s="26"/>
      <c r="E16" s="26"/>
      <c r="F16" s="26"/>
    </row>
    <row r="17" ht="45" customHeight="1" spans="1:6">
      <c r="A17" s="51"/>
      <c r="B17" s="26"/>
      <c r="C17" s="26"/>
      <c r="D17" s="26"/>
      <c r="E17" s="26"/>
      <c r="F17" s="26"/>
    </row>
    <row r="18" ht="24" customHeight="1" spans="1:9">
      <c r="A18" s="51"/>
      <c r="B18" s="26"/>
      <c r="C18" s="26"/>
      <c r="D18" s="26"/>
      <c r="E18" s="26"/>
      <c r="F18" s="26"/>
      <c r="I18" s="52"/>
    </row>
    <row r="19" ht="81" customHeight="1"/>
    <row r="20" ht="72.95" customHeight="1"/>
    <row r="21" ht="66.75" customHeight="1"/>
    <row r="22" ht="50" customHeight="1"/>
  </sheetData>
  <sheetProtection password="CA56" sheet="1" objects="1"/>
  <mergeCells count="28">
    <mergeCell ref="A1:G1"/>
    <mergeCell ref="A2:E2"/>
    <mergeCell ref="A3:C3"/>
    <mergeCell ref="F3:G3"/>
    <mergeCell ref="C4:E4"/>
    <mergeCell ref="F4:G4"/>
    <mergeCell ref="C5:E5"/>
    <mergeCell ref="F5:G5"/>
    <mergeCell ref="C6:E6"/>
    <mergeCell ref="F6:G6"/>
    <mergeCell ref="C7:E7"/>
    <mergeCell ref="F7:G7"/>
    <mergeCell ref="C8:E8"/>
    <mergeCell ref="F8:G8"/>
    <mergeCell ref="C9:E9"/>
    <mergeCell ref="F9:G9"/>
    <mergeCell ref="C10:E10"/>
    <mergeCell ref="F10:G10"/>
    <mergeCell ref="C11:E11"/>
    <mergeCell ref="F11:G11"/>
    <mergeCell ref="B12:E12"/>
    <mergeCell ref="F12:G12"/>
    <mergeCell ref="B13:E13"/>
    <mergeCell ref="F13:G13"/>
    <mergeCell ref="B14:E14"/>
    <mergeCell ref="F14:G14"/>
    <mergeCell ref="C15:G15"/>
    <mergeCell ref="H14:H15"/>
  </mergeCells>
  <printOptions horizontalCentered="1"/>
  <pageMargins left="0.554861111111111" right="0.357638888888889" top="0.786805555555556" bottom="0.354166666666667" header="0.393055555555556" footer="0.35416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zoomScale="85" zoomScaleNormal="85" topLeftCell="A11" workbookViewId="0">
      <selection activeCell="I6" sqref="I6"/>
    </sheetView>
  </sheetViews>
  <sheetFormatPr defaultColWidth="9" defaultRowHeight="15.6" outlineLevelCol="6"/>
  <cols>
    <col min="1" max="1" width="11.375" customWidth="1"/>
    <col min="2" max="2" width="28.1083333333333" customWidth="1"/>
    <col min="3" max="3" width="5.625" customWidth="1"/>
    <col min="4" max="4" width="9.75" customWidth="1"/>
    <col min="5" max="6" width="9.7" customWidth="1"/>
    <col min="7" max="7" width="9" customWidth="1"/>
    <col min="8" max="8" width="20.375" customWidth="1"/>
    <col min="9" max="9" width="12.625"/>
  </cols>
  <sheetData>
    <row r="1" ht="33.95" customHeight="1" spans="1:7">
      <c r="A1" s="31" t="s">
        <v>21</v>
      </c>
      <c r="B1" s="31"/>
      <c r="C1" s="31"/>
      <c r="D1" s="31"/>
      <c r="E1" s="31"/>
      <c r="F1" s="31"/>
      <c r="G1" s="31"/>
    </row>
    <row r="2" ht="21.95" customHeight="1" spans="1:7">
      <c r="A2" s="2" t="s">
        <v>1</v>
      </c>
      <c r="B2" s="2"/>
      <c r="C2" s="2"/>
      <c r="D2" s="2"/>
      <c r="E2" s="2"/>
      <c r="F2" s="3" t="s">
        <v>2</v>
      </c>
      <c r="G2" s="4"/>
    </row>
    <row r="3" ht="21.95" customHeight="1" spans="1:7">
      <c r="A3" s="2" t="s">
        <v>3</v>
      </c>
      <c r="B3" s="5"/>
      <c r="C3" s="5"/>
      <c r="D3" s="6"/>
      <c r="E3" s="6"/>
      <c r="F3" s="7" t="s">
        <v>22</v>
      </c>
      <c r="G3" s="7"/>
    </row>
    <row r="4" ht="34" customHeight="1" spans="1:7">
      <c r="A4" s="27" t="s">
        <v>23</v>
      </c>
      <c r="B4" s="28"/>
      <c r="C4" s="28"/>
      <c r="D4" s="28"/>
      <c r="E4" s="28"/>
      <c r="F4" s="28"/>
      <c r="G4" s="28"/>
    </row>
    <row r="5" ht="34" customHeight="1" spans="1:7">
      <c r="A5" s="11" t="s">
        <v>24</v>
      </c>
      <c r="B5" s="12" t="s">
        <v>25</v>
      </c>
      <c r="C5" s="12" t="s">
        <v>26</v>
      </c>
      <c r="D5" s="12" t="s">
        <v>27</v>
      </c>
      <c r="E5" s="12" t="s">
        <v>28</v>
      </c>
      <c r="F5" s="12" t="s">
        <v>29</v>
      </c>
      <c r="G5" s="12" t="s">
        <v>30</v>
      </c>
    </row>
    <row r="6" ht="34" customHeight="1" spans="1:7">
      <c r="A6" s="13">
        <v>101</v>
      </c>
      <c r="B6" s="13" t="s">
        <v>9</v>
      </c>
      <c r="C6" s="12"/>
      <c r="D6" s="14"/>
      <c r="E6" s="35"/>
      <c r="F6" s="14"/>
      <c r="G6" s="14"/>
    </row>
    <row r="7" ht="34" customHeight="1" spans="1:7">
      <c r="A7" s="16" t="s">
        <v>31</v>
      </c>
      <c r="B7" s="30" t="s">
        <v>32</v>
      </c>
      <c r="C7" s="12" t="s">
        <v>33</v>
      </c>
      <c r="D7" s="18" t="s">
        <v>34</v>
      </c>
      <c r="E7" s="36">
        <f>ROUND((E9+E10+第200章!D22+第300章!D22+第600章!D22)*0.004,0)</f>
        <v>72</v>
      </c>
      <c r="F7" s="20">
        <f t="shared" ref="F7:F11" si="0">ROUND(D7*E7,0)</f>
        <v>72</v>
      </c>
      <c r="G7" s="14"/>
    </row>
    <row r="8" ht="34" customHeight="1" spans="1:7">
      <c r="A8" s="13">
        <v>102</v>
      </c>
      <c r="B8" s="29" t="s">
        <v>35</v>
      </c>
      <c r="C8" s="12"/>
      <c r="D8" s="18"/>
      <c r="E8" s="37"/>
      <c r="F8" s="14"/>
      <c r="G8" s="14"/>
    </row>
    <row r="9" ht="34" customHeight="1" spans="1:7">
      <c r="A9" s="16" t="s">
        <v>36</v>
      </c>
      <c r="B9" s="16" t="s">
        <v>37</v>
      </c>
      <c r="C9" s="12" t="s">
        <v>33</v>
      </c>
      <c r="D9" s="18" t="s">
        <v>34</v>
      </c>
      <c r="E9" s="37">
        <v>10000</v>
      </c>
      <c r="F9" s="20">
        <f t="shared" si="0"/>
        <v>10000</v>
      </c>
      <c r="G9" s="14"/>
    </row>
    <row r="10" ht="34" customHeight="1" spans="1:7">
      <c r="A10" s="16" t="s">
        <v>38</v>
      </c>
      <c r="B10" s="16" t="s">
        <v>39</v>
      </c>
      <c r="C10" s="12" t="s">
        <v>33</v>
      </c>
      <c r="D10" s="18" t="s">
        <v>34</v>
      </c>
      <c r="E10" s="37">
        <v>8000</v>
      </c>
      <c r="F10" s="20">
        <f t="shared" si="0"/>
        <v>8000</v>
      </c>
      <c r="G10" s="14"/>
    </row>
    <row r="11" ht="34" customHeight="1" spans="1:7">
      <c r="A11" s="38" t="s">
        <v>40</v>
      </c>
      <c r="B11" s="39" t="s">
        <v>41</v>
      </c>
      <c r="C11" s="40" t="s">
        <v>33</v>
      </c>
      <c r="D11" s="18" t="s">
        <v>34</v>
      </c>
      <c r="E11" s="41">
        <f>ROUND(950168*0.015,0)</f>
        <v>14253</v>
      </c>
      <c r="F11" s="20">
        <f t="shared" si="0"/>
        <v>14253</v>
      </c>
      <c r="G11" s="14"/>
    </row>
    <row r="12" ht="34" customHeight="1" spans="1:7">
      <c r="A12" s="38"/>
      <c r="B12" s="42"/>
      <c r="C12" s="40"/>
      <c r="D12" s="14"/>
      <c r="E12" s="14"/>
      <c r="F12" s="14"/>
      <c r="G12" s="14"/>
    </row>
    <row r="13" ht="34" customHeight="1" spans="1:7">
      <c r="A13" s="16"/>
      <c r="B13" s="30"/>
      <c r="C13" s="12"/>
      <c r="D13" s="14"/>
      <c r="E13" s="14"/>
      <c r="F13" s="14"/>
      <c r="G13" s="14"/>
    </row>
    <row r="14" ht="34" customHeight="1" spans="1:7">
      <c r="A14" s="16"/>
      <c r="B14" s="16"/>
      <c r="C14" s="12"/>
      <c r="D14" s="14"/>
      <c r="E14" s="14"/>
      <c r="F14" s="14"/>
      <c r="G14" s="14"/>
    </row>
    <row r="15" ht="34" customHeight="1" spans="1:7">
      <c r="A15" s="16"/>
      <c r="B15" s="16"/>
      <c r="C15" s="12"/>
      <c r="D15" s="14"/>
      <c r="E15" s="14"/>
      <c r="F15" s="14"/>
      <c r="G15" s="14"/>
    </row>
    <row r="16" ht="34" customHeight="1" spans="1:7">
      <c r="A16" s="16"/>
      <c r="B16" s="16"/>
      <c r="C16" s="12"/>
      <c r="D16" s="14"/>
      <c r="E16" s="14"/>
      <c r="F16" s="14"/>
      <c r="G16" s="14"/>
    </row>
    <row r="17" ht="34" customHeight="1" spans="1:7">
      <c r="A17" s="16"/>
      <c r="B17" s="16"/>
      <c r="C17" s="12"/>
      <c r="D17" s="14"/>
      <c r="E17" s="14"/>
      <c r="F17" s="14"/>
      <c r="G17" s="14"/>
    </row>
    <row r="18" ht="34" customHeight="1" spans="1:7">
      <c r="A18" s="16"/>
      <c r="B18" s="16"/>
      <c r="C18" s="12"/>
      <c r="D18" s="14"/>
      <c r="E18" s="14"/>
      <c r="F18" s="14"/>
      <c r="G18" s="14"/>
    </row>
    <row r="19" ht="34" customHeight="1" spans="1:7">
      <c r="A19" s="16"/>
      <c r="B19" s="43"/>
      <c r="C19" s="12"/>
      <c r="D19" s="14"/>
      <c r="E19" s="14"/>
      <c r="F19" s="14"/>
      <c r="G19" s="14"/>
    </row>
    <row r="20" ht="34" customHeight="1" spans="1:7">
      <c r="A20" s="21" t="s">
        <v>42</v>
      </c>
      <c r="B20" s="22"/>
      <c r="C20" s="23"/>
      <c r="D20" s="21">
        <f>SUM(F6:F19)</f>
        <v>32325</v>
      </c>
      <c r="E20" s="22"/>
      <c r="F20" s="22"/>
      <c r="G20" s="23"/>
    </row>
    <row r="21" ht="79" customHeight="1" spans="1:7">
      <c r="A21" s="44" t="s">
        <v>43</v>
      </c>
      <c r="B21" s="44"/>
      <c r="C21" s="44"/>
      <c r="D21" s="44"/>
      <c r="E21" s="44"/>
      <c r="F21" s="44"/>
      <c r="G21" s="44"/>
    </row>
    <row r="22" ht="34" customHeight="1" spans="1:7">
      <c r="A22" s="24"/>
      <c r="B22" s="25" t="s">
        <v>19</v>
      </c>
      <c r="C22" s="26" t="s">
        <v>20</v>
      </c>
      <c r="D22" s="26"/>
      <c r="E22" s="26"/>
      <c r="F22" s="26"/>
      <c r="G22" s="26"/>
    </row>
  </sheetData>
  <sheetProtection password="CA56" sheet="1" objects="1"/>
  <mergeCells count="9">
    <mergeCell ref="A1:G1"/>
    <mergeCell ref="A2:E2"/>
    <mergeCell ref="A3:C3"/>
    <mergeCell ref="F3:G3"/>
    <mergeCell ref="A4:G4"/>
    <mergeCell ref="A20:C20"/>
    <mergeCell ref="D20:G20"/>
    <mergeCell ref="A21:G21"/>
    <mergeCell ref="C22:G22"/>
  </mergeCells>
  <printOptions horizontalCentered="1"/>
  <pageMargins left="0.554861111111111" right="0.357638888888889" top="0.786805555555556" bottom="0.354166666666667" header="0.393055555555556" footer="0.35416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zoomScale="85" zoomScaleNormal="85" topLeftCell="A11" workbookViewId="0">
      <selection activeCell="G10" sqref="G10"/>
    </sheetView>
  </sheetViews>
  <sheetFormatPr defaultColWidth="9" defaultRowHeight="15.6" outlineLevelCol="6"/>
  <cols>
    <col min="1" max="1" width="11.375" customWidth="1"/>
    <col min="2" max="2" width="28.0416666666667" customWidth="1"/>
    <col min="3" max="3" width="5.625" customWidth="1"/>
    <col min="4" max="4" width="9.75" customWidth="1"/>
    <col min="5" max="6" width="9.7" customWidth="1"/>
    <col min="7" max="7" width="9" customWidth="1"/>
    <col min="8" max="8" width="20.375" customWidth="1"/>
    <col min="9" max="9" width="12.625"/>
  </cols>
  <sheetData>
    <row r="1" ht="33.95" customHeight="1" spans="1:7">
      <c r="A1" s="31" t="s">
        <v>21</v>
      </c>
      <c r="B1" s="31"/>
      <c r="C1" s="31"/>
      <c r="D1" s="31"/>
      <c r="E1" s="31"/>
      <c r="F1" s="31"/>
      <c r="G1" s="31"/>
    </row>
    <row r="2" ht="21.95" customHeight="1" spans="1:7">
      <c r="A2" s="2" t="s">
        <v>1</v>
      </c>
      <c r="B2" s="2"/>
      <c r="C2" s="2"/>
      <c r="D2" s="2"/>
      <c r="E2" s="2"/>
      <c r="F2" s="3" t="s">
        <v>2</v>
      </c>
      <c r="G2" s="4"/>
    </row>
    <row r="3" ht="21.95" customHeight="1" spans="1:7">
      <c r="A3" s="2" t="s">
        <v>3</v>
      </c>
      <c r="B3" s="5"/>
      <c r="C3" s="5"/>
      <c r="D3" s="6"/>
      <c r="E3" s="6"/>
      <c r="F3" s="7" t="s">
        <v>44</v>
      </c>
      <c r="G3" s="7"/>
    </row>
    <row r="4" ht="34" customHeight="1" spans="1:7">
      <c r="A4" s="27" t="s">
        <v>45</v>
      </c>
      <c r="B4" s="28"/>
      <c r="C4" s="28"/>
      <c r="D4" s="28"/>
      <c r="E4" s="28"/>
      <c r="F4" s="28"/>
      <c r="G4" s="28"/>
    </row>
    <row r="5" ht="34" customHeight="1" spans="1:7">
      <c r="A5" s="11" t="s">
        <v>24</v>
      </c>
      <c r="B5" s="12" t="s">
        <v>25</v>
      </c>
      <c r="C5" s="12" t="s">
        <v>26</v>
      </c>
      <c r="D5" s="12" t="s">
        <v>27</v>
      </c>
      <c r="E5" s="12" t="s">
        <v>28</v>
      </c>
      <c r="F5" s="12" t="s">
        <v>29</v>
      </c>
      <c r="G5" s="12" t="s">
        <v>30</v>
      </c>
    </row>
    <row r="6" ht="34" customHeight="1" spans="1:7">
      <c r="A6" s="13" t="s">
        <v>46</v>
      </c>
      <c r="B6" s="29" t="s">
        <v>47</v>
      </c>
      <c r="C6" s="12"/>
      <c r="D6" s="14"/>
      <c r="E6" s="14"/>
      <c r="F6" s="14"/>
      <c r="G6" s="14"/>
    </row>
    <row r="7" ht="34" customHeight="1" spans="1:7">
      <c r="A7" s="13" t="s">
        <v>48</v>
      </c>
      <c r="B7" s="13" t="s">
        <v>49</v>
      </c>
      <c r="C7" s="12"/>
      <c r="D7" s="18"/>
      <c r="E7" s="15"/>
      <c r="F7" s="14"/>
      <c r="G7" s="14"/>
    </row>
    <row r="8" ht="34" customHeight="1" spans="1:7">
      <c r="A8" s="16" t="s">
        <v>50</v>
      </c>
      <c r="B8" s="16" t="s">
        <v>51</v>
      </c>
      <c r="C8" s="12" t="s">
        <v>52</v>
      </c>
      <c r="D8" s="18">
        <v>450.537</v>
      </c>
      <c r="E8" s="19"/>
      <c r="F8" s="20">
        <f>ROUND(D8*E8,0)</f>
        <v>0</v>
      </c>
      <c r="G8" s="14"/>
    </row>
    <row r="9" ht="34" customHeight="1" spans="1:7">
      <c r="A9" s="13" t="s">
        <v>53</v>
      </c>
      <c r="B9" s="13" t="s">
        <v>54</v>
      </c>
      <c r="C9" s="12"/>
      <c r="D9" s="18"/>
      <c r="E9" s="15"/>
      <c r="F9" s="14"/>
      <c r="G9" s="14"/>
    </row>
    <row r="10" ht="34" customHeight="1" spans="1:7">
      <c r="A10" s="16" t="s">
        <v>55</v>
      </c>
      <c r="B10" s="16" t="s">
        <v>56</v>
      </c>
      <c r="C10" s="12" t="s">
        <v>52</v>
      </c>
      <c r="D10" s="18">
        <v>93.564</v>
      </c>
      <c r="E10" s="19"/>
      <c r="F10" s="20">
        <f>ROUND(D10*E10,0)</f>
        <v>0</v>
      </c>
      <c r="G10" s="14"/>
    </row>
    <row r="11" ht="34" customHeight="1" spans="1:7">
      <c r="A11" s="16"/>
      <c r="B11" s="16"/>
      <c r="C11" s="12"/>
      <c r="D11" s="14"/>
      <c r="E11" s="15"/>
      <c r="F11" s="14"/>
      <c r="G11" s="14"/>
    </row>
    <row r="12" ht="34" customHeight="1" spans="1:7">
      <c r="A12" s="16"/>
      <c r="B12" s="16"/>
      <c r="C12" s="12"/>
      <c r="D12" s="14"/>
      <c r="E12" s="15"/>
      <c r="F12" s="14"/>
      <c r="G12" s="14"/>
    </row>
    <row r="13" ht="34" customHeight="1" spans="1:7">
      <c r="A13" s="16"/>
      <c r="B13" s="16"/>
      <c r="C13" s="12"/>
      <c r="D13" s="14"/>
      <c r="E13" s="15"/>
      <c r="F13" s="14"/>
      <c r="G13" s="14"/>
    </row>
    <row r="14" ht="34" customHeight="1" spans="1:7">
      <c r="A14" s="13"/>
      <c r="B14" s="13"/>
      <c r="C14" s="12"/>
      <c r="D14" s="14"/>
      <c r="E14" s="15"/>
      <c r="F14" s="14"/>
      <c r="G14" s="14"/>
    </row>
    <row r="15" ht="34" customHeight="1" spans="1:7">
      <c r="A15" s="16"/>
      <c r="B15" s="16"/>
      <c r="C15" s="12"/>
      <c r="D15" s="14"/>
      <c r="E15" s="15"/>
      <c r="F15" s="14"/>
      <c r="G15" s="14"/>
    </row>
    <row r="16" ht="34" customHeight="1" spans="1:7">
      <c r="A16" s="13"/>
      <c r="B16" s="13"/>
      <c r="C16" s="12"/>
      <c r="D16" s="14"/>
      <c r="E16" s="15"/>
      <c r="F16" s="14"/>
      <c r="G16" s="14"/>
    </row>
    <row r="17" ht="34" customHeight="1" spans="1:7">
      <c r="A17" s="13"/>
      <c r="B17" s="13"/>
      <c r="C17" s="12"/>
      <c r="D17" s="14"/>
      <c r="E17" s="15"/>
      <c r="F17" s="14"/>
      <c r="G17" s="14"/>
    </row>
    <row r="18" ht="34" customHeight="1" spans="1:7">
      <c r="A18" s="16"/>
      <c r="B18" s="16"/>
      <c r="C18" s="12"/>
      <c r="D18" s="14"/>
      <c r="E18" s="15"/>
      <c r="F18" s="14"/>
      <c r="G18" s="14"/>
    </row>
    <row r="19" ht="34" customHeight="1" spans="1:7">
      <c r="A19" s="16"/>
      <c r="B19" s="16"/>
      <c r="C19" s="12"/>
      <c r="D19" s="14"/>
      <c r="E19" s="15"/>
      <c r="F19" s="14"/>
      <c r="G19" s="14"/>
    </row>
    <row r="20" ht="34" customHeight="1" spans="1:7">
      <c r="A20" s="16"/>
      <c r="B20" s="16"/>
      <c r="C20" s="12"/>
      <c r="D20" s="14"/>
      <c r="E20" s="15"/>
      <c r="F20" s="14"/>
      <c r="G20" s="14"/>
    </row>
    <row r="21" ht="34" customHeight="1" spans="1:7">
      <c r="A21" s="13"/>
      <c r="B21" s="13"/>
      <c r="C21" s="12"/>
      <c r="D21" s="14"/>
      <c r="E21" s="15"/>
      <c r="F21" s="14"/>
      <c r="G21" s="14"/>
    </row>
    <row r="22" ht="34" customHeight="1" spans="1:7">
      <c r="A22" s="21" t="s">
        <v>57</v>
      </c>
      <c r="B22" s="22"/>
      <c r="C22" s="23"/>
      <c r="D22" s="32">
        <f>SUM(F6:F21)</f>
        <v>0</v>
      </c>
      <c r="E22" s="33"/>
      <c r="F22" s="33"/>
      <c r="G22" s="34"/>
    </row>
    <row r="23" ht="34" customHeight="1" spans="1:7">
      <c r="A23" s="24"/>
      <c r="B23" s="25" t="s">
        <v>19</v>
      </c>
      <c r="C23" s="26" t="s">
        <v>20</v>
      </c>
      <c r="D23" s="26"/>
      <c r="E23" s="26"/>
      <c r="F23" s="26"/>
      <c r="G23" s="26"/>
    </row>
  </sheetData>
  <sheetProtection password="CA56" sheet="1" objects="1"/>
  <mergeCells count="8">
    <mergeCell ref="A1:G1"/>
    <mergeCell ref="A2:E2"/>
    <mergeCell ref="A3:C3"/>
    <mergeCell ref="F3:G3"/>
    <mergeCell ref="A4:G4"/>
    <mergeCell ref="A22:C22"/>
    <mergeCell ref="D22:G22"/>
    <mergeCell ref="C23:G23"/>
  </mergeCells>
  <printOptions horizontalCentered="1"/>
  <pageMargins left="0.554861111111111" right="0.357638888888889" top="0.786805555555556" bottom="0.354166666666667" header="0.393055555555556" footer="0.354166666666667"/>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zoomScale="85" zoomScaleNormal="85" topLeftCell="A15" workbookViewId="0">
      <selection activeCell="H8" sqref="H8"/>
    </sheetView>
  </sheetViews>
  <sheetFormatPr defaultColWidth="9" defaultRowHeight="15.6" outlineLevelCol="6"/>
  <cols>
    <col min="1" max="1" width="11.375" customWidth="1"/>
    <col min="2" max="2" width="28.1166666666667" customWidth="1"/>
    <col min="3" max="3" width="5.625" customWidth="1"/>
    <col min="4" max="4" width="9.75" customWidth="1"/>
    <col min="5" max="6" width="9.7" customWidth="1"/>
    <col min="7" max="7" width="9" customWidth="1"/>
    <col min="8" max="8" width="20.375" customWidth="1"/>
    <col min="9" max="9" width="12.625"/>
  </cols>
  <sheetData>
    <row r="1" ht="33.95" customHeight="1" spans="1:7">
      <c r="A1" s="1" t="s">
        <v>21</v>
      </c>
      <c r="B1" s="1"/>
      <c r="C1" s="1"/>
      <c r="D1" s="1"/>
      <c r="E1" s="1"/>
      <c r="F1" s="1"/>
      <c r="G1" s="1"/>
    </row>
    <row r="2" ht="21.95" customHeight="1" spans="1:7">
      <c r="A2" s="2" t="s">
        <v>1</v>
      </c>
      <c r="B2" s="2"/>
      <c r="C2" s="2"/>
      <c r="D2" s="2"/>
      <c r="E2" s="2"/>
      <c r="F2" s="3" t="s">
        <v>2</v>
      </c>
      <c r="G2" s="4"/>
    </row>
    <row r="3" ht="21.95" customHeight="1" spans="1:7">
      <c r="A3" s="2" t="s">
        <v>3</v>
      </c>
      <c r="B3" s="5"/>
      <c r="C3" s="5"/>
      <c r="D3" s="6"/>
      <c r="E3" s="6"/>
      <c r="F3" s="7" t="s">
        <v>58</v>
      </c>
      <c r="G3" s="7"/>
    </row>
    <row r="4" ht="34" customHeight="1" spans="1:7">
      <c r="A4" s="27" t="s">
        <v>59</v>
      </c>
      <c r="B4" s="28"/>
      <c r="C4" s="28"/>
      <c r="D4" s="28"/>
      <c r="E4" s="28"/>
      <c r="F4" s="28"/>
      <c r="G4" s="28"/>
    </row>
    <row r="5" ht="34" customHeight="1" spans="1:7">
      <c r="A5" s="11" t="s">
        <v>24</v>
      </c>
      <c r="B5" s="12" t="s">
        <v>25</v>
      </c>
      <c r="C5" s="12" t="s">
        <v>26</v>
      </c>
      <c r="D5" s="12" t="s">
        <v>27</v>
      </c>
      <c r="E5" s="12" t="s">
        <v>28</v>
      </c>
      <c r="F5" s="12" t="s">
        <v>29</v>
      </c>
      <c r="G5" s="12" t="s">
        <v>30</v>
      </c>
    </row>
    <row r="6" ht="34" customHeight="1" spans="1:7">
      <c r="A6" s="13">
        <v>308</v>
      </c>
      <c r="B6" s="29" t="s">
        <v>60</v>
      </c>
      <c r="C6" s="12"/>
      <c r="D6" s="18"/>
      <c r="E6" s="14"/>
      <c r="F6" s="14"/>
      <c r="G6" s="14"/>
    </row>
    <row r="7" ht="34" customHeight="1" spans="1:7">
      <c r="A7" s="16" t="s">
        <v>61</v>
      </c>
      <c r="B7" s="30" t="s">
        <v>62</v>
      </c>
      <c r="C7" s="12" t="s">
        <v>63</v>
      </c>
      <c r="D7" s="18">
        <v>7470</v>
      </c>
      <c r="E7" s="19"/>
      <c r="F7" s="20">
        <f t="shared" ref="F7:F12" si="0">ROUND(D7*E7,0)</f>
        <v>0</v>
      </c>
      <c r="G7" s="14"/>
    </row>
    <row r="8" ht="34" customHeight="1" spans="1:7">
      <c r="A8" s="16" t="s">
        <v>64</v>
      </c>
      <c r="B8" s="30" t="s">
        <v>65</v>
      </c>
      <c r="C8" s="12" t="s">
        <v>63</v>
      </c>
      <c r="D8" s="18">
        <v>519.8</v>
      </c>
      <c r="E8" s="19"/>
      <c r="F8" s="20">
        <f t="shared" si="0"/>
        <v>0</v>
      </c>
      <c r="G8" s="14"/>
    </row>
    <row r="9" ht="34" customHeight="1" spans="1:7">
      <c r="A9" s="13" t="s">
        <v>66</v>
      </c>
      <c r="B9" s="29" t="s">
        <v>67</v>
      </c>
      <c r="C9" s="12"/>
      <c r="D9" s="18"/>
      <c r="E9" s="15"/>
      <c r="F9" s="14"/>
      <c r="G9" s="14"/>
    </row>
    <row r="10" ht="34" customHeight="1" spans="1:7">
      <c r="A10" s="16" t="s">
        <v>68</v>
      </c>
      <c r="B10" s="30" t="s">
        <v>69</v>
      </c>
      <c r="C10" s="12" t="s">
        <v>52</v>
      </c>
      <c r="D10" s="18">
        <v>23.35</v>
      </c>
      <c r="E10" s="19"/>
      <c r="F10" s="20">
        <f t="shared" si="0"/>
        <v>0</v>
      </c>
      <c r="G10" s="14"/>
    </row>
    <row r="11" ht="34" customHeight="1" spans="1:7">
      <c r="A11" s="16" t="s">
        <v>70</v>
      </c>
      <c r="B11" s="30" t="s">
        <v>71</v>
      </c>
      <c r="C11" s="12" t="s">
        <v>63</v>
      </c>
      <c r="D11" s="18">
        <v>93.8</v>
      </c>
      <c r="E11" s="19"/>
      <c r="F11" s="20">
        <f t="shared" si="0"/>
        <v>0</v>
      </c>
      <c r="G11" s="14"/>
    </row>
    <row r="12" ht="34" customHeight="1" spans="1:7">
      <c r="A12" s="16" t="s">
        <v>72</v>
      </c>
      <c r="B12" s="30" t="s">
        <v>73</v>
      </c>
      <c r="C12" s="12" t="s">
        <v>63</v>
      </c>
      <c r="D12" s="18">
        <v>7802.3</v>
      </c>
      <c r="E12" s="19"/>
      <c r="F12" s="20">
        <f t="shared" si="0"/>
        <v>0</v>
      </c>
      <c r="G12" s="14"/>
    </row>
    <row r="13" ht="34" customHeight="1" spans="1:7">
      <c r="A13" s="13" t="s">
        <v>74</v>
      </c>
      <c r="B13" s="13" t="s">
        <v>75</v>
      </c>
      <c r="C13" s="12"/>
      <c r="D13" s="18"/>
      <c r="E13" s="15"/>
      <c r="F13" s="14"/>
      <c r="G13" s="14"/>
    </row>
    <row r="14" ht="34" customHeight="1" spans="1:7">
      <c r="A14" s="16" t="s">
        <v>76</v>
      </c>
      <c r="B14" s="30" t="s">
        <v>77</v>
      </c>
      <c r="C14" s="12" t="s">
        <v>63</v>
      </c>
      <c r="D14" s="18">
        <v>93.8</v>
      </c>
      <c r="E14" s="19"/>
      <c r="F14" s="20">
        <f t="shared" ref="F14:F21" si="1">ROUND(D14*E14,0)</f>
        <v>0</v>
      </c>
      <c r="G14" s="14"/>
    </row>
    <row r="15" ht="34" customHeight="1" spans="1:7">
      <c r="A15" s="13" t="s">
        <v>78</v>
      </c>
      <c r="B15" s="29" t="s">
        <v>79</v>
      </c>
      <c r="C15" s="12"/>
      <c r="D15" s="18"/>
      <c r="E15" s="15"/>
      <c r="F15" s="14"/>
      <c r="G15" s="14"/>
    </row>
    <row r="16" ht="34" customHeight="1" spans="1:7">
      <c r="A16" s="16" t="s">
        <v>80</v>
      </c>
      <c r="B16" s="30" t="s">
        <v>81</v>
      </c>
      <c r="C16" s="12" t="s">
        <v>63</v>
      </c>
      <c r="D16" s="18">
        <v>519.8</v>
      </c>
      <c r="E16" s="19"/>
      <c r="F16" s="20">
        <f t="shared" si="1"/>
        <v>0</v>
      </c>
      <c r="G16" s="14"/>
    </row>
    <row r="17" ht="34" customHeight="1" spans="1:7">
      <c r="A17" s="13" t="s">
        <v>82</v>
      </c>
      <c r="B17" s="29" t="s">
        <v>83</v>
      </c>
      <c r="C17" s="12"/>
      <c r="D17" s="18"/>
      <c r="E17" s="15"/>
      <c r="F17" s="14"/>
      <c r="G17" s="14"/>
    </row>
    <row r="18" ht="34" customHeight="1" spans="1:7">
      <c r="A18" s="16" t="s">
        <v>84</v>
      </c>
      <c r="B18" s="16" t="s">
        <v>85</v>
      </c>
      <c r="C18" s="12" t="s">
        <v>86</v>
      </c>
      <c r="D18" s="18">
        <v>1058.8</v>
      </c>
      <c r="E18" s="19"/>
      <c r="F18" s="20">
        <f t="shared" si="1"/>
        <v>0</v>
      </c>
      <c r="G18" s="14"/>
    </row>
    <row r="19" ht="34" customHeight="1" spans="1:7">
      <c r="A19" s="16" t="s">
        <v>87</v>
      </c>
      <c r="B19" s="16" t="s">
        <v>88</v>
      </c>
      <c r="C19" s="12" t="s">
        <v>86</v>
      </c>
      <c r="D19" s="18">
        <v>194.7</v>
      </c>
      <c r="E19" s="19"/>
      <c r="F19" s="20">
        <f t="shared" si="1"/>
        <v>0</v>
      </c>
      <c r="G19" s="14"/>
    </row>
    <row r="20" ht="34" customHeight="1" spans="1:7">
      <c r="A20" s="16" t="s">
        <v>89</v>
      </c>
      <c r="B20" s="16" t="s">
        <v>90</v>
      </c>
      <c r="C20" s="12" t="s">
        <v>63</v>
      </c>
      <c r="D20" s="18">
        <v>7376.3</v>
      </c>
      <c r="E20" s="19"/>
      <c r="F20" s="20">
        <f t="shared" si="1"/>
        <v>0</v>
      </c>
      <c r="G20" s="14"/>
    </row>
    <row r="21" ht="34" customHeight="1" spans="1:7">
      <c r="A21" s="16" t="s">
        <v>91</v>
      </c>
      <c r="B21" s="16" t="s">
        <v>92</v>
      </c>
      <c r="C21" s="12" t="s">
        <v>63</v>
      </c>
      <c r="D21" s="18">
        <v>102</v>
      </c>
      <c r="E21" s="19"/>
      <c r="F21" s="20">
        <f t="shared" si="1"/>
        <v>0</v>
      </c>
      <c r="G21" s="14"/>
    </row>
    <row r="22" ht="34" customHeight="1" spans="1:7">
      <c r="A22" s="21" t="s">
        <v>93</v>
      </c>
      <c r="B22" s="22"/>
      <c r="C22" s="23"/>
      <c r="D22" s="21">
        <f>SUM(F6:F21)</f>
        <v>0</v>
      </c>
      <c r="E22" s="22"/>
      <c r="F22" s="22"/>
      <c r="G22" s="23"/>
    </row>
    <row r="23" ht="34" customHeight="1" spans="1:7">
      <c r="A23" s="24"/>
      <c r="B23" s="25" t="s">
        <v>19</v>
      </c>
      <c r="C23" s="26" t="s">
        <v>20</v>
      </c>
      <c r="D23" s="26"/>
      <c r="E23" s="26"/>
      <c r="F23" s="26"/>
      <c r="G23" s="26"/>
    </row>
  </sheetData>
  <sheetProtection password="CA56" sheet="1" objects="1"/>
  <mergeCells count="8">
    <mergeCell ref="A1:G1"/>
    <mergeCell ref="A2:E2"/>
    <mergeCell ref="A3:C3"/>
    <mergeCell ref="F3:G3"/>
    <mergeCell ref="A4:G4"/>
    <mergeCell ref="A22:C22"/>
    <mergeCell ref="D22:G22"/>
    <mergeCell ref="C23:G23"/>
  </mergeCells>
  <printOptions horizontalCentered="1"/>
  <pageMargins left="0.554861111111111" right="0.357638888888889" top="0.786805555555556" bottom="0.354166666666667" header="0.393055555555556" footer="0.354166666666667"/>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zoomScale="85" zoomScaleNormal="85" topLeftCell="A17" workbookViewId="0">
      <selection activeCell="F10" sqref="F10"/>
    </sheetView>
  </sheetViews>
  <sheetFormatPr defaultColWidth="9" defaultRowHeight="15.6" outlineLevelCol="6"/>
  <cols>
    <col min="1" max="1" width="11.375" customWidth="1"/>
    <col min="2" max="2" width="28.1166666666667" customWidth="1"/>
    <col min="3" max="3" width="5.625" customWidth="1"/>
    <col min="4" max="4" width="9.75" customWidth="1"/>
    <col min="5" max="6" width="9.7" customWidth="1"/>
    <col min="7" max="7" width="9" customWidth="1"/>
    <col min="8" max="8" width="20.375" customWidth="1"/>
    <col min="9" max="9" width="12.625"/>
  </cols>
  <sheetData>
    <row r="1" ht="33.95" customHeight="1" spans="1:7">
      <c r="A1" s="1" t="s">
        <v>21</v>
      </c>
      <c r="B1" s="1"/>
      <c r="C1" s="1"/>
      <c r="D1" s="1"/>
      <c r="E1" s="1"/>
      <c r="F1" s="1"/>
      <c r="G1" s="1"/>
    </row>
    <row r="2" ht="21.95" customHeight="1" spans="1:7">
      <c r="A2" s="2" t="s">
        <v>1</v>
      </c>
      <c r="B2" s="2"/>
      <c r="C2" s="2"/>
      <c r="D2" s="2"/>
      <c r="E2" s="2"/>
      <c r="F2" s="3" t="s">
        <v>2</v>
      </c>
      <c r="G2" s="4"/>
    </row>
    <row r="3" ht="21.95" customHeight="1" spans="1:7">
      <c r="A3" s="2" t="s">
        <v>3</v>
      </c>
      <c r="B3" s="5"/>
      <c r="C3" s="5"/>
      <c r="D3" s="6"/>
      <c r="E3" s="6"/>
      <c r="F3" s="7" t="s">
        <v>94</v>
      </c>
      <c r="G3" s="7"/>
    </row>
    <row r="4" ht="34" customHeight="1" spans="1:7">
      <c r="A4" s="8" t="s">
        <v>95</v>
      </c>
      <c r="B4" s="9"/>
      <c r="C4" s="9"/>
      <c r="D4" s="9"/>
      <c r="E4" s="9"/>
      <c r="F4" s="9"/>
      <c r="G4" s="10"/>
    </row>
    <row r="5" ht="34" customHeight="1" spans="1:7">
      <c r="A5" s="11" t="s">
        <v>24</v>
      </c>
      <c r="B5" s="12" t="s">
        <v>25</v>
      </c>
      <c r="C5" s="12" t="s">
        <v>26</v>
      </c>
      <c r="D5" s="12" t="s">
        <v>27</v>
      </c>
      <c r="E5" s="12" t="s">
        <v>28</v>
      </c>
      <c r="F5" s="12" t="s">
        <v>29</v>
      </c>
      <c r="G5" s="12" t="s">
        <v>30</v>
      </c>
    </row>
    <row r="6" ht="34" customHeight="1" spans="1:7">
      <c r="A6" s="13" t="s">
        <v>96</v>
      </c>
      <c r="B6" s="13" t="s">
        <v>97</v>
      </c>
      <c r="C6" s="12"/>
      <c r="D6" s="14"/>
      <c r="E6" s="15"/>
      <c r="F6" s="14"/>
      <c r="G6" s="14"/>
    </row>
    <row r="7" ht="34" customHeight="1" spans="1:7">
      <c r="A7" s="16" t="s">
        <v>98</v>
      </c>
      <c r="B7" s="17" t="s">
        <v>99</v>
      </c>
      <c r="C7" s="12" t="s">
        <v>63</v>
      </c>
      <c r="D7" s="18">
        <v>752.6</v>
      </c>
      <c r="E7" s="19"/>
      <c r="F7" s="20">
        <f>ROUND(D7*E7,0)</f>
        <v>0</v>
      </c>
      <c r="G7" s="14"/>
    </row>
    <row r="8" ht="34" customHeight="1" spans="1:7">
      <c r="A8" s="16" t="s">
        <v>100</v>
      </c>
      <c r="B8" s="16" t="s">
        <v>101</v>
      </c>
      <c r="C8" s="12" t="s">
        <v>63</v>
      </c>
      <c r="D8" s="18">
        <v>145.8</v>
      </c>
      <c r="E8" s="19"/>
      <c r="F8" s="20">
        <f>ROUND(D8*E8,0)</f>
        <v>0</v>
      </c>
      <c r="G8" s="14"/>
    </row>
    <row r="9" ht="34" customHeight="1" spans="1:7">
      <c r="A9" s="16"/>
      <c r="B9" s="16"/>
      <c r="C9" s="12"/>
      <c r="D9" s="14"/>
      <c r="E9" s="15"/>
      <c r="F9" s="14"/>
      <c r="G9" s="14"/>
    </row>
    <row r="10" ht="34" customHeight="1" spans="1:7">
      <c r="A10" s="16"/>
      <c r="B10" s="16"/>
      <c r="C10" s="12"/>
      <c r="D10" s="14"/>
      <c r="E10" s="15"/>
      <c r="F10" s="14"/>
      <c r="G10" s="14"/>
    </row>
    <row r="11" ht="34" customHeight="1" spans="1:7">
      <c r="A11" s="16"/>
      <c r="B11" s="16"/>
      <c r="C11" s="12"/>
      <c r="D11" s="14"/>
      <c r="E11" s="15"/>
      <c r="F11" s="14"/>
      <c r="G11" s="14"/>
    </row>
    <row r="12" ht="34" customHeight="1" spans="1:7">
      <c r="A12" s="16"/>
      <c r="B12" s="16"/>
      <c r="C12" s="12"/>
      <c r="D12" s="14"/>
      <c r="E12" s="15"/>
      <c r="F12" s="14"/>
      <c r="G12" s="14"/>
    </row>
    <row r="13" ht="34" customHeight="1" spans="1:7">
      <c r="A13" s="16"/>
      <c r="B13" s="16"/>
      <c r="C13" s="12"/>
      <c r="D13" s="14"/>
      <c r="E13" s="15"/>
      <c r="F13" s="14"/>
      <c r="G13" s="14"/>
    </row>
    <row r="14" ht="34" customHeight="1" spans="1:7">
      <c r="A14" s="16"/>
      <c r="B14" s="16"/>
      <c r="C14" s="12"/>
      <c r="D14" s="14"/>
      <c r="E14" s="15"/>
      <c r="F14" s="14"/>
      <c r="G14" s="14"/>
    </row>
    <row r="15" ht="34" customHeight="1" spans="1:7">
      <c r="A15" s="16"/>
      <c r="B15" s="16"/>
      <c r="C15" s="12"/>
      <c r="D15" s="14"/>
      <c r="E15" s="15"/>
      <c r="F15" s="14"/>
      <c r="G15" s="14"/>
    </row>
    <row r="16" ht="34" customHeight="1" spans="1:7">
      <c r="A16" s="16"/>
      <c r="B16" s="16"/>
      <c r="C16" s="12"/>
      <c r="D16" s="14"/>
      <c r="E16" s="15"/>
      <c r="F16" s="14"/>
      <c r="G16" s="14"/>
    </row>
    <row r="17" ht="34" customHeight="1" spans="1:7">
      <c r="A17" s="16"/>
      <c r="B17" s="16"/>
      <c r="C17" s="12"/>
      <c r="D17" s="14"/>
      <c r="E17" s="15"/>
      <c r="F17" s="14"/>
      <c r="G17" s="14"/>
    </row>
    <row r="18" ht="34" customHeight="1" spans="1:7">
      <c r="A18" s="16"/>
      <c r="B18" s="16"/>
      <c r="C18" s="12"/>
      <c r="D18" s="14"/>
      <c r="E18" s="14"/>
      <c r="F18" s="14"/>
      <c r="G18" s="14"/>
    </row>
    <row r="19" ht="34" customHeight="1" spans="1:7">
      <c r="A19" s="16"/>
      <c r="B19" s="16"/>
      <c r="C19" s="12"/>
      <c r="D19" s="14"/>
      <c r="E19" s="14"/>
      <c r="F19" s="14"/>
      <c r="G19" s="14"/>
    </row>
    <row r="20" ht="34" customHeight="1" spans="1:7">
      <c r="A20" s="16"/>
      <c r="B20" s="16"/>
      <c r="C20" s="12"/>
      <c r="D20" s="14"/>
      <c r="E20" s="14"/>
      <c r="F20" s="14"/>
      <c r="G20" s="14"/>
    </row>
    <row r="21" ht="34" customHeight="1" spans="1:7">
      <c r="A21" s="16"/>
      <c r="B21" s="16"/>
      <c r="C21" s="12"/>
      <c r="D21" s="14"/>
      <c r="E21" s="14"/>
      <c r="F21" s="14"/>
      <c r="G21" s="14"/>
    </row>
    <row r="22" ht="34" customHeight="1" spans="1:7">
      <c r="A22" s="21" t="s">
        <v>102</v>
      </c>
      <c r="B22" s="22"/>
      <c r="C22" s="23"/>
      <c r="D22" s="21">
        <f>SUM(F6:F21)</f>
        <v>0</v>
      </c>
      <c r="E22" s="22"/>
      <c r="F22" s="22"/>
      <c r="G22" s="23"/>
    </row>
    <row r="23" ht="34" customHeight="1" spans="1:7">
      <c r="A23" s="24"/>
      <c r="B23" s="25" t="s">
        <v>19</v>
      </c>
      <c r="C23" s="26" t="s">
        <v>20</v>
      </c>
      <c r="D23" s="26"/>
      <c r="E23" s="26"/>
      <c r="F23" s="26"/>
      <c r="G23" s="26"/>
    </row>
  </sheetData>
  <sheetProtection password="CA56" sheet="1" objects="1"/>
  <mergeCells count="8">
    <mergeCell ref="A1:G1"/>
    <mergeCell ref="A2:E2"/>
    <mergeCell ref="A3:C3"/>
    <mergeCell ref="F3:G3"/>
    <mergeCell ref="A4:G4"/>
    <mergeCell ref="A22:C22"/>
    <mergeCell ref="D22:G22"/>
    <mergeCell ref="C23:G23"/>
  </mergeCells>
  <printOptions horizontalCentered="1"/>
  <pageMargins left="0.554861111111111" right="0.357638888888889" top="0.786805555555556" bottom="0.354166666666667" header="0.393055555555556" footer="0.354166666666667"/>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5</vt:i4>
      </vt:variant>
    </vt:vector>
  </HeadingPairs>
  <TitlesOfParts>
    <vt:vector size="5" baseType="lpstr">
      <vt:lpstr>工程量清单汇总表</vt:lpstr>
      <vt:lpstr>第100章</vt:lpstr>
      <vt:lpstr>第200章</vt:lpstr>
      <vt:lpstr>第300章</vt:lpstr>
      <vt:lpstr>第600章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Administrator</cp:lastModifiedBy>
  <dcterms:created xsi:type="dcterms:W3CDTF">2020-10-26T10:46:00Z</dcterms:created>
  <cp:lastPrinted>2022-12-30T14:34:00Z</cp:lastPrinted>
  <dcterms:modified xsi:type="dcterms:W3CDTF">2025-08-11T12:25:24Z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5138C2739B3E4FD4861C86BC5757A3FE</vt:lpwstr>
  </property>
  <property fmtid="{D5CDD505-2E9C-101B-9397-08002B2CF9AE}" pid="3" name="KSOProductBuildVer">
    <vt:lpwstr>2052-11.8.2.12195</vt:lpwstr>
  </property>
</Properties>
</file>