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2" r:id="rId1"/>
  </sheets>
  <definedNames>
    <definedName name="_xlnm._FilterDatabase" localSheetId="0" hidden="1">Sheet1!$A$3:$O$174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5" name="ID_DCC6DEE8814B4C4289FC33BD226F588F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471390" y="2197100"/>
          <a:ext cx="12192000" cy="6858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6" name="ID_AEAC50E4039A49C5B71D363AA2A3C82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6537940" y="2197100"/>
          <a:ext cx="12192000" cy="6858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7" name="ID_222C79662C3D4A5DAF6DB300531086FC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537940" y="2959100"/>
          <a:ext cx="10134600" cy="7239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A0071D5BC70A4D25B7319233E88721FB" descr="screen_shot_178937856002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9813905" y="2806065"/>
          <a:ext cx="9389745" cy="6821805"/>
        </a:xfrm>
        <a:prstGeom prst="rect">
          <a:avLst/>
        </a:prstGeom>
      </xdr:spPr>
    </xdr:pic>
  </etc:cellImage>
  <etc:cellImage>
    <xdr:pic>
      <xdr:nvPicPr>
        <xdr:cNvPr id="23" name="ID_C032A7F49A824B9DA84D63A2656B4FB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7471390" y="5334000"/>
          <a:ext cx="10115550" cy="7419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AAE691249C254C5283E1F3135DFE4A7C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6537940" y="5334000"/>
          <a:ext cx="10277475" cy="62198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" name="ID_A430DB28FCEA49728BD781E9C2DE40C2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17471390" y="11430000"/>
          <a:ext cx="18288000" cy="10287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7" name="ID_63B7FE58DC8C4AC9955F86DABFCDF08C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6537940" y="11430000"/>
          <a:ext cx="10125075" cy="7219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79CA9E6B2BD54E4CB246EFBD4A18F8B0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17471390" y="15875000"/>
          <a:ext cx="18288000" cy="102870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9" name="ID_A4FF6CCB40744D58B4CB4221CEE04E20" descr="screen_shot_178946339768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0683220" y="10300335"/>
          <a:ext cx="9451975" cy="4893945"/>
        </a:xfrm>
        <a:prstGeom prst="rect">
          <a:avLst/>
        </a:prstGeom>
      </xdr:spPr>
    </xdr:pic>
  </etc:cellImage>
  <etc:cellImage>
    <xdr:pic>
      <xdr:nvPicPr>
        <xdr:cNvPr id="10" name="ID_4E22FCDCB4F54B359A0C1442FDFB32A6" descr="screen_shot_178946451220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9748500" y="10300335"/>
          <a:ext cx="10036175" cy="5590540"/>
        </a:xfrm>
        <a:prstGeom prst="rect">
          <a:avLst/>
        </a:prstGeom>
      </xdr:spPr>
    </xdr:pic>
  </etc:cellImage>
  <etc:cellImage>
    <xdr:pic>
      <xdr:nvPicPr>
        <xdr:cNvPr id="11" name="ID_17A68F6D016045978D91D12495CAF859" descr="screen_shot_178946449464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0683220" y="10300335"/>
          <a:ext cx="10029825" cy="5603240"/>
        </a:xfrm>
        <a:prstGeom prst="rect">
          <a:avLst/>
        </a:prstGeom>
      </xdr:spPr>
    </xdr:pic>
  </etc:cellImage>
  <etc:cellImage>
    <xdr:pic>
      <xdr:nvPicPr>
        <xdr:cNvPr id="73" name="ID_3E961DB655944B22B4F3CFCE5F6A2C45" descr="screen_shot_178289267228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1152505" y="34641155"/>
          <a:ext cx="10083165" cy="5668010"/>
        </a:xfrm>
        <a:prstGeom prst="rect">
          <a:avLst/>
        </a:prstGeom>
      </xdr:spPr>
    </xdr:pic>
  </etc:cellImage>
  <etc:cellImage>
    <xdr:pic>
      <xdr:nvPicPr>
        <xdr:cNvPr id="83" name="ID_C5936D13FE1044DCB2C299291A6A5B3C" descr="screen_shot_178289586627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1152505" y="51625500"/>
          <a:ext cx="10083165" cy="5654675"/>
        </a:xfrm>
        <a:prstGeom prst="rect">
          <a:avLst/>
        </a:prstGeom>
      </xdr:spPr>
    </xdr:pic>
  </etc:cellImage>
  <etc:cellImage>
    <xdr:pic>
      <xdr:nvPicPr>
        <xdr:cNvPr id="72" name="ID_4421C696A37D4287B26861068B8883DA" descr="screen_shot_178289249666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1152505" y="31126430"/>
          <a:ext cx="10083165" cy="5570855"/>
        </a:xfrm>
        <a:prstGeom prst="rect">
          <a:avLst/>
        </a:prstGeom>
      </xdr:spPr>
    </xdr:pic>
  </etc:cellImage>
  <etc:cellImage>
    <xdr:pic>
      <xdr:nvPicPr>
        <xdr:cNvPr id="3" name="ID_56D146E1539C4C34B7913E4AB5708279" descr="screen_shot_178952597200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9748500" y="6713855"/>
          <a:ext cx="10036175" cy="5633720"/>
        </a:xfrm>
        <a:prstGeom prst="rect">
          <a:avLst/>
        </a:prstGeom>
      </xdr:spPr>
    </xdr:pic>
  </etc:cellImage>
  <etc:cellImage>
    <xdr:pic>
      <xdr:nvPicPr>
        <xdr:cNvPr id="4" name="ID_B955FE5C24BB40DBBA9877DA9839CAF7" descr="screen_shot_178952601633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0683220" y="6713855"/>
          <a:ext cx="10029825" cy="5650865"/>
        </a:xfrm>
        <a:prstGeom prst="rect">
          <a:avLst/>
        </a:prstGeom>
      </xdr:spPr>
    </xdr:pic>
  </etc:cellImage>
  <etc:cellImage>
    <xdr:pic>
      <xdr:nvPicPr>
        <xdr:cNvPr id="5" name="ID_0833056820D84D959BA4D3FEAF185B28" descr="screen_shot_178952622868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8822035" y="2864485"/>
          <a:ext cx="9453880" cy="6805930"/>
        </a:xfrm>
        <a:prstGeom prst="rect">
          <a:avLst/>
        </a:prstGeom>
      </xdr:spPr>
    </xdr:pic>
  </etc:cellImage>
  <etc:cellImage>
    <xdr:pic>
      <xdr:nvPicPr>
        <xdr:cNvPr id="6" name="ID_35392A7CB03C44D2A734708426C5A71A" descr="screen_shot_178952620914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9748500" y="2864485"/>
          <a:ext cx="9475470" cy="58578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<sst xmlns="http://schemas.openxmlformats.org/spreadsheetml/2006/main" count="1351" uniqueCount="344">
  <si>
    <t>江门市2026年5月1日-8月31日小水电站生态流量泄放达标评定结果</t>
  </si>
  <si>
    <t>序号</t>
  </si>
  <si>
    <t>行政区划</t>
  </si>
  <si>
    <t>电站名称</t>
  </si>
  <si>
    <t>电站代码</t>
  </si>
  <si>
    <t>评定周期</t>
  </si>
  <si>
    <t>达标天数</t>
  </si>
  <si>
    <t>参与考核天数
(周期总天数-差别化评定天数)</t>
  </si>
  <si>
    <t xml:space="preserve">
平台达标率（%）</t>
  </si>
  <si>
    <t>绿色小水电示范电站（是/否）</t>
  </si>
  <si>
    <t>生态流量承诺书完成情况（已完成/未完成）</t>
  </si>
  <si>
    <t>其他问题情况（有/无）</t>
  </si>
  <si>
    <t>上网电价调整情况（原基础上每千瓦时提高0.015元/维持不变/原基础上每千瓦时降低0.015元）</t>
  </si>
  <si>
    <t>线上检查图片</t>
  </si>
  <si>
    <t>江门市市属</t>
  </si>
  <si>
    <t>锦江电站</t>
  </si>
  <si>
    <t>4407991001</t>
  </si>
  <si>
    <t>2026年5-8月</t>
  </si>
  <si>
    <t>否</t>
  </si>
  <si>
    <t>已完成</t>
  </si>
  <si>
    <t>无</t>
  </si>
  <si>
    <t>原基础上每千瓦时提高0.015元</t>
  </si>
  <si>
    <t>合山电站</t>
  </si>
  <si>
    <t>4407991002</t>
  </si>
  <si>
    <t>江门市新会区</t>
  </si>
  <si>
    <t>东方红水电站</t>
  </si>
  <si>
    <t>4407211001</t>
  </si>
  <si>
    <t>长塘一级水电站</t>
  </si>
  <si>
    <t>新矿塘水电站</t>
  </si>
  <si>
    <t>4407211006</t>
  </si>
  <si>
    <t>扫秆塘水电站</t>
  </si>
  <si>
    <t>4407211007</t>
  </si>
  <si>
    <t>东坑一级水电站</t>
  </si>
  <si>
    <t>4407211008</t>
  </si>
  <si>
    <t>东坑二级水电站</t>
  </si>
  <si>
    <t>4407211009</t>
  </si>
  <si>
    <t>五指山一级水电站</t>
  </si>
  <si>
    <t>4407211010</t>
  </si>
  <si>
    <t>五指山二级水电站</t>
  </si>
  <si>
    <t>4407211011</t>
  </si>
  <si>
    <t>螺塘一级水电站</t>
  </si>
  <si>
    <t>4407211012</t>
  </si>
  <si>
    <t>螺塘二级水电站</t>
  </si>
  <si>
    <t>4407211013</t>
  </si>
  <si>
    <t>鹤坑水电站</t>
  </si>
  <si>
    <t>4407211014</t>
  </si>
  <si>
    <t>团结水电站</t>
  </si>
  <si>
    <t>4407211015</t>
  </si>
  <si>
    <t>青石坑一级水电站</t>
  </si>
  <si>
    <t>4407211016</t>
  </si>
  <si>
    <t>孖髻二级水电站</t>
  </si>
  <si>
    <t>4407211018</t>
  </si>
  <si>
    <t>赤泥塘二级水电站</t>
  </si>
  <si>
    <t>大营盘水电站</t>
  </si>
  <si>
    <t>4407211029</t>
  </si>
  <si>
    <t>二营盘水电站</t>
  </si>
  <si>
    <t>4407211030</t>
  </si>
  <si>
    <t>赤泥塘一级水电站</t>
  </si>
  <si>
    <t>柚柑坑二级水电站</t>
  </si>
  <si>
    <t>4407211036</t>
  </si>
  <si>
    <t>长塘二级水电站</t>
  </si>
  <si>
    <t>4407211002</t>
  </si>
  <si>
    <t>长塘三级水电站</t>
  </si>
  <si>
    <t>4407211003</t>
  </si>
  <si>
    <t>柚柑坑一级水电站</t>
  </si>
  <si>
    <t>4407211035</t>
  </si>
  <si>
    <t>江门市台山市</t>
  </si>
  <si>
    <t>台山市北陡镇紫罗山水电站</t>
  </si>
  <si>
    <t>4407221032</t>
  </si>
  <si>
    <t>原基础上每千瓦时降低0.015元</t>
  </si>
  <si>
    <t>台山市北陡镇石井水电站</t>
  </si>
  <si>
    <t>4407221033</t>
  </si>
  <si>
    <t>台山市广海镇团村水电站</t>
  </si>
  <si>
    <t>4407221014</t>
  </si>
  <si>
    <t>线上检查存在电站泄放监测数据严重失真问题。</t>
  </si>
  <si>
    <t>台山市赤溪龙潭水电站</t>
  </si>
  <si>
    <t>4407221015</t>
  </si>
  <si>
    <t>台山市赤溪西坑水电站</t>
  </si>
  <si>
    <t>4407221016</t>
  </si>
  <si>
    <t>线上检查存电站泄放设施或监测监控设备不符合《广东省小水电站生态流量核定、泄放及监测监控设施建设术指引》（试行）要求的问题。图片、视频未及时到报。</t>
  </si>
  <si>
    <t>台山市海宴镇南洞水电站</t>
  </si>
  <si>
    <t>维持不变</t>
  </si>
  <si>
    <t>台山市汶村镇太平电站</t>
  </si>
  <si>
    <t>4407221031</t>
  </si>
  <si>
    <t>未完成</t>
  </si>
  <si>
    <t>台山市都斛镇辘马潭水电站</t>
  </si>
  <si>
    <t>4407221053</t>
  </si>
  <si>
    <t>台山市都斛镇莲花坑水电站</t>
  </si>
  <si>
    <t>4407221054</t>
  </si>
  <si>
    <t>台山市端芬镇爪排潭电站</t>
  </si>
  <si>
    <t>4407221022</t>
  </si>
  <si>
    <t>长期离线</t>
  </si>
  <si>
    <t>台山市赤溪镇青潭水电站</t>
  </si>
  <si>
    <t>4407221035</t>
  </si>
  <si>
    <t>台山市四九镇斋公田水电站</t>
  </si>
  <si>
    <t>4407221037</t>
  </si>
  <si>
    <t>台山市都斛镇金星农场牛坑水电站</t>
  </si>
  <si>
    <t>4407221056</t>
  </si>
  <si>
    <t>台山市四九镇井面潭水电站</t>
  </si>
  <si>
    <t>4407221006</t>
  </si>
  <si>
    <t>台山市四九镇上南村水电站</t>
  </si>
  <si>
    <t>4407221008</t>
  </si>
  <si>
    <t>台山市深井镇笠帽山水电站</t>
  </si>
  <si>
    <t>4407221021</t>
  </si>
  <si>
    <t>台山市古兜山林场凤山坑梯级一级水电站</t>
  </si>
  <si>
    <t>4407221042</t>
  </si>
  <si>
    <t>台山市古兜山林场凤山坑梯级二级水电站</t>
  </si>
  <si>
    <t>4407221043</t>
  </si>
  <si>
    <t>台山市都斛镇金星农场城门水电站</t>
  </si>
  <si>
    <t>4407221055</t>
  </si>
  <si>
    <t>台山市深井镇大东坑水电站</t>
  </si>
  <si>
    <t>台山市端芬镇陂子坑水力发电站</t>
  </si>
  <si>
    <t>台山市海宴镇红峰水电站</t>
  </si>
  <si>
    <t>台山市古兜山林场凤山坑梯级四级水电站</t>
  </si>
  <si>
    <t>台山市四九镇鳅鱼角水电站</t>
  </si>
  <si>
    <t>台山市水步镇扫管塘一级水电站</t>
  </si>
  <si>
    <t>台山市四九镇蛮陂头一级水电站</t>
  </si>
  <si>
    <t>线上检查存在电站泄放设施或监测监控设备不符合《广东省小水电站生态流量核定、泄放及监测监控设施建设术指引》（试行）要求的问题。图片、视频叠加的时间错误，且图像、视频无法有效反映生态流量泄放情况。</t>
  </si>
  <si>
    <t>台山市北陡镇铜鼓坑水电站</t>
  </si>
  <si>
    <t>台山市四九镇新陂一级水电站</t>
  </si>
  <si>
    <t>台山市四九镇新陂二级水电站</t>
  </si>
  <si>
    <t>台山市四九镇老营底坝后水电站</t>
  </si>
  <si>
    <t>台山市四九镇老营底三级水电站</t>
  </si>
  <si>
    <t>台山市四九镇老营底二级水电站</t>
  </si>
  <si>
    <t>台山市广海石窟口水电站</t>
  </si>
  <si>
    <t>台山市古兜山林场凤山坑梯级三级水电站</t>
  </si>
  <si>
    <t>4407221044</t>
  </si>
  <si>
    <t>台山市四九镇古兜山茶坑水电站</t>
  </si>
  <si>
    <t>4407221057</t>
  </si>
  <si>
    <t>台山市四九镇车桶坑水电站</t>
  </si>
  <si>
    <t>4407221009</t>
  </si>
  <si>
    <t>台山市广海康洞电站</t>
  </si>
  <si>
    <t>4407221026</t>
  </si>
  <si>
    <t>线上检查存在电站泄放设施或监测监控设备不符合《广东省小水电站生态流量核定、泄放及监测监控设施建设术指引》（试行）要求的问题。图片、视频叠加的时间错误。</t>
  </si>
  <si>
    <t>江门市开平市</t>
  </si>
  <si>
    <t>五岗坑水电站</t>
  </si>
  <si>
    <t>4407241003</t>
  </si>
  <si>
    <t>榄二水电站</t>
  </si>
  <si>
    <t>4407241019</t>
  </si>
  <si>
    <t>毛竹场水电站</t>
  </si>
  <si>
    <t>4407241032</t>
  </si>
  <si>
    <t>五七水电站</t>
  </si>
  <si>
    <t>4407241036</t>
  </si>
  <si>
    <t>岗头咀水电站</t>
  </si>
  <si>
    <t>4407241042</t>
  </si>
  <si>
    <t>双石水电站</t>
  </si>
  <si>
    <t>4407241044</t>
  </si>
  <si>
    <t>榕背水电站</t>
  </si>
  <si>
    <t>4407241002</t>
  </si>
  <si>
    <t>罗汉田水电站</t>
  </si>
  <si>
    <t>4407241020</t>
  </si>
  <si>
    <t>茶坑水电站</t>
  </si>
  <si>
    <t>4407241024</t>
  </si>
  <si>
    <t>线上检查存在电站泄放设施或监测监控设备不符合《广东省小水电站生态流量核定、泄放及监测监控设施建设技术指引》（试行）要求的问题。图片、视频未及时到报。</t>
  </si>
  <si>
    <t>茶二水电站</t>
  </si>
  <si>
    <t>4407241025</t>
  </si>
  <si>
    <t>虾山水电站</t>
  </si>
  <si>
    <t>4407241026</t>
  </si>
  <si>
    <t>虾二水电站</t>
  </si>
  <si>
    <t>4407241027</t>
  </si>
  <si>
    <t>急水田水电站</t>
  </si>
  <si>
    <t>4407241028</t>
  </si>
  <si>
    <t>大朗水电站</t>
  </si>
  <si>
    <t>4407241029</t>
  </si>
  <si>
    <t>高田水电站</t>
  </si>
  <si>
    <t>4407241030</t>
  </si>
  <si>
    <t>岗坪水电站</t>
  </si>
  <si>
    <t>4407241031</t>
  </si>
  <si>
    <t>西水水电站</t>
  </si>
  <si>
    <t>4407241033</t>
  </si>
  <si>
    <t>李坑水电站</t>
  </si>
  <si>
    <t>4407241034</t>
  </si>
  <si>
    <t>均利水电站</t>
  </si>
  <si>
    <t>4407241037</t>
  </si>
  <si>
    <t>星山水电站</t>
  </si>
  <si>
    <t>4407241038</t>
  </si>
  <si>
    <t>文伟水电站</t>
  </si>
  <si>
    <t>4407241039</t>
  </si>
  <si>
    <t>石屋水电站</t>
  </si>
  <si>
    <t>4407241040</t>
  </si>
  <si>
    <t>石古一水电站</t>
  </si>
  <si>
    <t>4407241043</t>
  </si>
  <si>
    <t>城头水电站</t>
  </si>
  <si>
    <t>4407241045</t>
  </si>
  <si>
    <t>江丰水电站</t>
  </si>
  <si>
    <t>4407241046</t>
  </si>
  <si>
    <t>小陂水电站</t>
  </si>
  <si>
    <t>4407241021</t>
  </si>
  <si>
    <t>小陂村水电站</t>
  </si>
  <si>
    <t>4407241041</t>
  </si>
  <si>
    <t>榄一水电站</t>
  </si>
  <si>
    <t>4407241018</t>
  </si>
  <si>
    <t>石二水电站</t>
  </si>
  <si>
    <t>4407241023</t>
  </si>
  <si>
    <t>石一水电站</t>
  </si>
  <si>
    <t>4407241022</t>
  </si>
  <si>
    <t>皂幕山水电站</t>
  </si>
  <si>
    <t>4407241010</t>
  </si>
  <si>
    <t>联山一水电站</t>
  </si>
  <si>
    <t>4407241035</t>
  </si>
  <si>
    <t>江门市恩平市</t>
  </si>
  <si>
    <t>大坑水电站</t>
  </si>
  <si>
    <t>4407231060</t>
  </si>
  <si>
    <t>良西附城涵管水电站</t>
  </si>
  <si>
    <t>4407231068</t>
  </si>
  <si>
    <t>那吉水电站</t>
  </si>
  <si>
    <t>4407231047</t>
  </si>
  <si>
    <t>大田双悦水电站</t>
  </si>
  <si>
    <t>4407231092</t>
  </si>
  <si>
    <t>石山发电站</t>
  </si>
  <si>
    <t>4407231069</t>
  </si>
  <si>
    <t>九头水电站</t>
  </si>
  <si>
    <t>4407231048</t>
  </si>
  <si>
    <t>新桂水电站</t>
  </si>
  <si>
    <t>4407231061</t>
  </si>
  <si>
    <t>盘龙湾电站</t>
  </si>
  <si>
    <t>4407231018</t>
  </si>
  <si>
    <t>水豆河三级水电站</t>
  </si>
  <si>
    <t>4407231087</t>
  </si>
  <si>
    <t>佛仔迳水电站三级站</t>
  </si>
  <si>
    <t>4407231044</t>
  </si>
  <si>
    <t>柿饼石水电站</t>
  </si>
  <si>
    <t>4407231062</t>
  </si>
  <si>
    <t>佛仔迳水电站一级站</t>
  </si>
  <si>
    <t>4407231043</t>
  </si>
  <si>
    <t>小成水电站</t>
  </si>
  <si>
    <t>4407231040</t>
  </si>
  <si>
    <t>那吉黄角天源水电站</t>
  </si>
  <si>
    <t>4407231100</t>
  </si>
  <si>
    <t>大带三级水电站</t>
  </si>
  <si>
    <t>阵湾水电站</t>
  </si>
  <si>
    <t>4407231007</t>
  </si>
  <si>
    <t>大带四级水电站</t>
  </si>
  <si>
    <t>大带五级水电站</t>
  </si>
  <si>
    <t>江洲水闸水电站</t>
  </si>
  <si>
    <t>4407231011</t>
  </si>
  <si>
    <t>西坑水电站</t>
  </si>
  <si>
    <t>4407231012</t>
  </si>
  <si>
    <t>大带六级水电站</t>
  </si>
  <si>
    <t>凤子山一级水电站</t>
  </si>
  <si>
    <t>水沾水电站</t>
  </si>
  <si>
    <t>4407231025</t>
  </si>
  <si>
    <t>丹竹河水电站</t>
  </si>
  <si>
    <t>4407231026</t>
  </si>
  <si>
    <t>青南角水电站</t>
  </si>
  <si>
    <t>4407231028</t>
  </si>
  <si>
    <t>大田茶山坑水电站</t>
  </si>
  <si>
    <t>4407231071</t>
  </si>
  <si>
    <t>宝鸭仔水电站</t>
  </si>
  <si>
    <t>4407231095</t>
  </si>
  <si>
    <t>塘洲水闸水电站</t>
  </si>
  <si>
    <t>4407231099</t>
  </si>
  <si>
    <t>东成水闸水电站</t>
  </si>
  <si>
    <t>4407231013</t>
  </si>
  <si>
    <t>恩城水电站</t>
  </si>
  <si>
    <t>4407231098</t>
  </si>
  <si>
    <t>大带一级水电站</t>
  </si>
  <si>
    <t>大带二级水电站</t>
  </si>
  <si>
    <t>牛仔田水电站</t>
  </si>
  <si>
    <t>4407231089</t>
  </si>
  <si>
    <t>二十四坑水电站三级站</t>
  </si>
  <si>
    <t>二十四坑水电站四级站</t>
  </si>
  <si>
    <t>二十四坑水电站五级站</t>
  </si>
  <si>
    <t>石龙电站</t>
  </si>
  <si>
    <t>4407231020</t>
  </si>
  <si>
    <t>狮山水电站</t>
  </si>
  <si>
    <t>4407231032</t>
  </si>
  <si>
    <t>三宝山水电站</t>
  </si>
  <si>
    <t>4407231063</t>
  </si>
  <si>
    <t>朗北三圣水电站</t>
  </si>
  <si>
    <t>4407231064</t>
  </si>
  <si>
    <t>朗西水电站一级站</t>
  </si>
  <si>
    <t>4407231065</t>
  </si>
  <si>
    <t>朗西水电站二级站</t>
  </si>
  <si>
    <t>4407231066</t>
  </si>
  <si>
    <t>大田三尖水电站</t>
  </si>
  <si>
    <t>4407231072</t>
  </si>
  <si>
    <t>炉塘一级水电站</t>
  </si>
  <si>
    <t>4407231079</t>
  </si>
  <si>
    <t>牛江恩花一级水电站</t>
  </si>
  <si>
    <t>4407231082</t>
  </si>
  <si>
    <t>二十四坑水电站一级站</t>
  </si>
  <si>
    <t>金沙海电站</t>
  </si>
  <si>
    <t>4407231017</t>
  </si>
  <si>
    <t>黄沙坑一级水电站</t>
  </si>
  <si>
    <t>4407231021</t>
  </si>
  <si>
    <t>上洒水电站</t>
  </si>
  <si>
    <t>4407231045</t>
  </si>
  <si>
    <t>二十四坑水电站二级站</t>
  </si>
  <si>
    <t>二十四坑水电站六级站</t>
  </si>
  <si>
    <t>水豆河一级水电站</t>
  </si>
  <si>
    <t>4407231085</t>
  </si>
  <si>
    <t>水豆河二级水电站</t>
  </si>
  <si>
    <t>4407231086</t>
  </si>
  <si>
    <t>婆髻一级水电站</t>
  </si>
  <si>
    <t>4407231090</t>
  </si>
  <si>
    <t>蓝青坑水电站</t>
  </si>
  <si>
    <t>4407231029</t>
  </si>
  <si>
    <t>锅盖山水电站</t>
  </si>
  <si>
    <t>4407231031</t>
  </si>
  <si>
    <t>锅盖山丹竹水电站</t>
  </si>
  <si>
    <t>4407231038</t>
  </si>
  <si>
    <t>洒口水电站</t>
  </si>
  <si>
    <t>4407231046</t>
  </si>
  <si>
    <t>东坑水电站</t>
  </si>
  <si>
    <t>4407231051</t>
  </si>
  <si>
    <t>高水坑二级水电站</t>
  </si>
  <si>
    <t>4407231006</t>
  </si>
  <si>
    <t>海和水电站</t>
  </si>
  <si>
    <t>4407231033</t>
  </si>
  <si>
    <t>黄家坪一级水电站</t>
  </si>
  <si>
    <t>4407231036</t>
  </si>
  <si>
    <t>黄家坪二级水电站</t>
  </si>
  <si>
    <t>4407231037</t>
  </si>
  <si>
    <t>上冲河三级水电站</t>
  </si>
  <si>
    <t>4407231041</t>
  </si>
  <si>
    <t>大湾冲水电站</t>
  </si>
  <si>
    <t>4407231049</t>
  </si>
  <si>
    <t>高水坑湖端水电站</t>
  </si>
  <si>
    <t>4407231050</t>
  </si>
  <si>
    <t>登山一级水电站</t>
  </si>
  <si>
    <t>4407231073</t>
  </si>
  <si>
    <t>登山二级水电站</t>
  </si>
  <si>
    <t>4407231074</t>
  </si>
  <si>
    <t>河排金龟岛水电站</t>
  </si>
  <si>
    <t>4407231081</t>
  </si>
  <si>
    <t>牛江恩花二级水电站</t>
  </si>
  <si>
    <t>4407231083</t>
  </si>
  <si>
    <t>登山三级水电站</t>
  </si>
  <si>
    <t>4407231075</t>
  </si>
  <si>
    <t>登山0级（马石）水电站</t>
  </si>
  <si>
    <t>4407231076</t>
  </si>
  <si>
    <t>婆髻二级水电站</t>
  </si>
  <si>
    <t>4407231091</t>
  </si>
  <si>
    <t>炉塘二级水电站</t>
  </si>
  <si>
    <t>4407231080</t>
  </si>
  <si>
    <t>黄沙坑二级（凹田）水电站</t>
  </si>
  <si>
    <t>4407231103</t>
  </si>
  <si>
    <t>大田大良坑水电站</t>
  </si>
  <si>
    <t>4407231096</t>
  </si>
  <si>
    <t>牛江恩花牛中水电站</t>
  </si>
  <si>
    <t>4407231084</t>
  </si>
  <si>
    <t>三洋电站有限公司水电站</t>
  </si>
  <si>
    <t>4407231088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</si>
</sst>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0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1"/>
      <name val="Arial"/>
      <charset val="0"/>
    </font>
    <font>
      <sz val="10"/>
      <name val="Arial"/>
      <charset val="0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name val="Arial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6" fillId="14" borderId="1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5" fillId="31" borderId="11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1" fillId="0" borderId="0"/>
    <xf numFmtId="0" fontId="10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Fill="1" applyBorder="1" applyAlignment="1">
      <alignment vertical="center" wrapText="1"/>
    </xf>
    <xf numFmtId="0" fontId="8" fillId="0" borderId="2" xfId="0" applyFont="1" applyFill="1" applyBorder="1" applyAlignment="1"/>
    <xf numFmtId="0" fontId="9" fillId="0" borderId="2" xfId="0" applyFont="1" applyFill="1" applyBorder="1" applyAlignment="1"/>
    <xf numFmtId="0" fontId="0" fillId="0" borderId="2" xfId="0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/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C0C0C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8.png"/><Relationship Id="rId8" Type="http://schemas.openxmlformats.org/officeDocument/2006/relationships/image" Target="media/image7.jpeg"/><Relationship Id="rId7" Type="http://schemas.openxmlformats.org/officeDocument/2006/relationships/image" Target="media/image6.png"/><Relationship Id="rId6" Type="http://schemas.openxmlformats.org/officeDocument/2006/relationships/image" Target="media/image5.png"/><Relationship Id="rId5" Type="http://schemas.openxmlformats.org/officeDocument/2006/relationships/image" Target="media/image4.png"/><Relationship Id="rId4" Type="http://schemas.openxmlformats.org/officeDocument/2006/relationships/image" Target="media/image3.png"/><Relationship Id="rId3" Type="http://schemas.openxmlformats.org/officeDocument/2006/relationships/image" Target="media/image2.jpeg"/><Relationship Id="rId20" Type="http://schemas.openxmlformats.org/officeDocument/2006/relationships/image" Target="media/image19.png"/><Relationship Id="rId2" Type="http://schemas.openxmlformats.org/officeDocument/2006/relationships/image" Target="NULL" TargetMode="External"/><Relationship Id="rId19" Type="http://schemas.openxmlformats.org/officeDocument/2006/relationships/image" Target="media/image18.png"/><Relationship Id="rId18" Type="http://schemas.openxmlformats.org/officeDocument/2006/relationships/image" Target="media/image17.png"/><Relationship Id="rId17" Type="http://schemas.openxmlformats.org/officeDocument/2006/relationships/image" Target="media/image16.png"/><Relationship Id="rId16" Type="http://schemas.openxmlformats.org/officeDocument/2006/relationships/image" Target="media/image15.png"/><Relationship Id="rId15" Type="http://schemas.openxmlformats.org/officeDocument/2006/relationships/image" Target="media/image14.png"/><Relationship Id="rId14" Type="http://schemas.openxmlformats.org/officeDocument/2006/relationships/image" Target="media/image13.png"/><Relationship Id="rId13" Type="http://schemas.openxmlformats.org/officeDocument/2006/relationships/image" Target="media/image12.png"/><Relationship Id="rId12" Type="http://schemas.openxmlformats.org/officeDocument/2006/relationships/image" Target="media/image11.png"/><Relationship Id="rId11" Type="http://schemas.openxmlformats.org/officeDocument/2006/relationships/image" Target="media/image10.png"/><Relationship Id="rId10" Type="http://schemas.openxmlformats.org/officeDocument/2006/relationships/image" Target="media/image9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73660</xdr:colOff>
      <xdr:row>1</xdr:row>
      <xdr:rowOff>399415</xdr:rowOff>
    </xdr:from>
    <xdr:ext cx="1519555" cy="361950"/>
    <mc:AlternateContent xmlns:mc="http://schemas.openxmlformats.org/markup-compatibility/2006">
      <mc:Choice xmlns:a14="http://schemas.microsoft.com/office/drawing/2010/main" Requires="a14">
        <xdr:sp>
          <xdr:nvSpPr>
            <xdr:cNvPr id="2" name="文本框 1"/>
            <xdr:cNvSpPr txBox="1"/>
          </xdr:nvSpPr>
          <xdr:spPr>
            <a:xfrm>
              <a:off x="6893560" y="869315"/>
              <a:ext cx="1519555" cy="361950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zh-CN" altLang="en-US" sz="1100">
                  <a:latin typeface="Cambria Math" panose="02040503050406030204" charset="0"/>
                  <a:cs typeface="Cambria Math" panose="02040503050406030204" charset="0"/>
                </a:rPr>
                <a:t>（</a:t>
              </a:r>
              <a14:m>
                <m:oMath xmlns:m="http://schemas.openxmlformats.org/officeDocument/2006/math">
                  <m:f>
                    <m:fPr>
                      <m:ctrlPr>
                        <a:rPr lang="en-US" altLang="zh-CN" sz="1100" i="1">
                          <a:latin typeface="Cambria Math" panose="02040503050406030204" charset="0"/>
                          <a:cs typeface="Cambria Math" panose="02040503050406030204" charset="0"/>
                        </a:rPr>
                      </m:ctrlPr>
                    </m:fPr>
                    <m:num>
                      <m:r>
                        <a:rPr lang="zh-CN" altLang="en-US" sz="1100" i="1">
                          <a:latin typeface="Cambria Math" panose="02040503050406030204" charset="0"/>
                          <a:cs typeface="Cambria Math" panose="02040503050406030204" charset="0"/>
                        </a:rPr>
                        <m:t>达标天数</m:t>
                      </m:r>
                    </m:num>
                    <m:den>
                      <m:r>
                        <a:rPr lang="zh-CN" altLang="en-US" sz="1100" i="1">
                          <a:latin typeface="Cambria Math" panose="02040503050406030204" charset="0"/>
                          <a:cs typeface="Cambria Math" panose="02040503050406030204" charset="0"/>
                        </a:rPr>
                        <m:t>达标天数</m:t>
                      </m:r>
                      <m:r>
                        <a:rPr lang="en-US" altLang="zh-CN" sz="1100" i="1">
                          <a:latin typeface="Cambria Math" panose="02040503050406030204" charset="0"/>
                          <a:cs typeface="Cambria Math" panose="02040503050406030204" charset="0"/>
                        </a:rPr>
                        <m:t>+</m:t>
                      </m:r>
                      <m:r>
                        <a:rPr lang="zh-CN" altLang="en-US" sz="1100" i="1">
                          <a:latin typeface="Cambria Math" panose="02040503050406030204" charset="0"/>
                          <a:cs typeface="Cambria Math" panose="02040503050406030204" charset="0"/>
                        </a:rPr>
                        <m:t>不达标天数</m:t>
                      </m:r>
                    </m:den>
                  </m:f>
                  <m:r>
                    <a:rPr lang="zh-CN" altLang="en-US" sz="1100" i="1">
                      <a:latin typeface="Cambria Math" panose="02040503050406030204" charset="0"/>
                      <a:cs typeface="Cambria Math" panose="02040503050406030204" charset="0"/>
                    </a:rPr>
                    <m:t>）</m:t>
                  </m:r>
                </m:oMath>
              </a14:m>
              <a:endParaRPr lang="zh-CN" altLang="en-US" sz="1100"/>
            </a:p>
          </xdr:txBody>
        </xdr:sp>
      </mc:Choice>
      <mc:Fallback>
        <xdr:sp>
          <xdr:nvSpPr>
            <xdr:cNvPr id="2" name="文本框 1"/>
            <xdr:cNvSpPr txBox="1"/>
          </xdr:nvSpPr>
          <xdr:spPr>
            <a:xfrm>
              <a:off x="6893560" y="869315"/>
              <a:ext cx="1519555" cy="361950"/>
            </a:xfrm>
            <a:prstGeom prst="rect">
              <a:avLst/>
            </a:prstGeom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>
              <a:defPPr>
                <a:defRPr lang="zh-CN">
                  <a:solidFill>
                    <a:schemeClr val="tx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r>
                <a:rPr lang="zh-CN" altLang="en-US" sz="1100">
                  <a:latin typeface="Cambria Math" panose="02040503050406030204" charset="0"/>
                  <a:cs typeface="Cambria Math" panose="02040503050406030204" charset="0"/>
                </a:rPr>
                <a:t>（</a:t>
              </a:r>
              <a:r>
                <a:rPr lang="zh-CN" altLang="en-US" sz="1100">
                  <a:latin typeface="Cambria Math" panose="02040503050406030204" charset="0"/>
                  <a:cs typeface="Cambria Math" panose="02040503050406030204" charset="0"/>
                </a:rPr>
                <a:t>达标天数</a:t>
              </a:r>
              <a:r>
                <a:rPr lang="en-US" altLang="zh-CN" sz="1100">
                  <a:latin typeface="Cambria Math" panose="02040503050406030204" charset="0"/>
                  <a:cs typeface="Cambria Math" panose="02040503050406030204" charset="0"/>
                </a:rPr>
                <a:t>/</a:t>
              </a:r>
              <a:r>
                <a:rPr lang="zh-CN" altLang="en-US" sz="1100">
                  <a:latin typeface="Cambria Math" panose="02040503050406030204" charset="0"/>
                  <a:cs typeface="Cambria Math" panose="02040503050406030204" charset="0"/>
                </a:rPr>
                <a:t>达标天数</a:t>
              </a:r>
              <a:r>
                <a:rPr lang="en-US" altLang="zh-CN" sz="1100">
                  <a:latin typeface="Cambria Math" panose="02040503050406030204" charset="0"/>
                  <a:cs typeface="Cambria Math" panose="02040503050406030204" charset="0"/>
                </a:rPr>
                <a:t>+</a:t>
              </a:r>
              <a:r>
                <a:rPr lang="zh-CN" altLang="en-US" sz="1100">
                  <a:latin typeface="Cambria Math" panose="02040503050406030204" charset="0"/>
                  <a:cs typeface="Cambria Math" panose="02040503050406030204" charset="0"/>
                </a:rPr>
                <a:t>不达标天数</a:t>
              </a:r>
              <a:r>
                <a:rPr lang="zh-CN" altLang="en-US" sz="1100">
                  <a:latin typeface="Cambria Math" panose="02040503050406030204" charset="0"/>
                  <a:cs typeface="Cambria Math" panose="02040503050406030204" charset="0"/>
                </a:rPr>
                <a:t>）</a:t>
              </a:r>
              <a:endParaRPr lang="zh-CN" alt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4"/>
  <sheetViews>
    <sheetView tabSelected="1" zoomScale="90" zoomScaleNormal="90" workbookViewId="0">
      <selection activeCell="P3" sqref="$A3:$XFD3"/>
    </sheetView>
  </sheetViews>
  <sheetFormatPr defaultColWidth="9" defaultRowHeight="14.25"/>
  <cols>
    <col min="1" max="1" width="9" style="5"/>
    <col min="2" max="2" width="15.5" style="5" customWidth="1"/>
    <col min="3" max="3" width="17" style="2" customWidth="1"/>
    <col min="4" max="4" width="14" style="2" customWidth="1"/>
    <col min="5" max="5" width="12.625" style="2" customWidth="1"/>
    <col min="6" max="6" width="9" style="2"/>
    <col min="7" max="7" width="12.375" style="2" customWidth="1"/>
    <col min="8" max="8" width="21.25" style="2" customWidth="1"/>
    <col min="9" max="10" width="15.375" style="5" customWidth="1"/>
    <col min="11" max="11" width="19.2166666666667" style="5" customWidth="1"/>
    <col min="12" max="12" width="25.25" style="5" customWidth="1"/>
    <col min="13" max="14" width="12.25" style="5" customWidth="1"/>
    <col min="15" max="16384" width="9" style="5"/>
  </cols>
  <sheetData>
    <row r="1" ht="37" customHeight="1" spans="1:12">
      <c r="A1" s="6" t="s">
        <v>0</v>
      </c>
      <c r="B1" s="6"/>
      <c r="C1" s="7"/>
      <c r="D1" s="7"/>
      <c r="E1" s="7"/>
      <c r="F1" s="7"/>
      <c r="G1" s="7"/>
      <c r="H1" s="7"/>
      <c r="I1" s="6"/>
      <c r="J1" s="6"/>
      <c r="K1" s="6"/>
      <c r="L1" s="6"/>
    </row>
    <row r="2" s="1" customFormat="1" ht="37" customHeight="1" spans="1:15">
      <c r="A2" s="8" t="s">
        <v>1</v>
      </c>
      <c r="B2" s="9" t="s">
        <v>2</v>
      </c>
      <c r="C2" s="10" t="s">
        <v>3</v>
      </c>
      <c r="D2" s="10" t="s">
        <v>4</v>
      </c>
      <c r="E2" s="8" t="s">
        <v>5</v>
      </c>
      <c r="F2" s="10" t="s">
        <v>6</v>
      </c>
      <c r="G2" s="8" t="s">
        <v>7</v>
      </c>
      <c r="H2" s="17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23" t="s">
        <v>13</v>
      </c>
      <c r="N2" s="23"/>
      <c r="O2" s="23"/>
    </row>
    <row r="3" s="1" customFormat="1" ht="37" customHeight="1" spans="1:15">
      <c r="A3" s="11"/>
      <c r="B3" s="9"/>
      <c r="C3" s="10"/>
      <c r="D3" s="9"/>
      <c r="E3" s="18"/>
      <c r="F3" s="9"/>
      <c r="G3" s="18"/>
      <c r="H3" s="19"/>
      <c r="I3" s="18"/>
      <c r="J3" s="18"/>
      <c r="K3" s="18"/>
      <c r="L3" s="18"/>
      <c r="M3" s="23"/>
      <c r="N3" s="23"/>
      <c r="O3" s="23"/>
    </row>
    <row r="4" s="1" customFormat="1" ht="37" customHeight="1" spans="1:15">
      <c r="A4" s="12">
        <v>1</v>
      </c>
      <c r="B4" s="13" t="s">
        <v>14</v>
      </c>
      <c r="C4" s="13" t="s">
        <v>15</v>
      </c>
      <c r="D4" s="13" t="s">
        <v>16</v>
      </c>
      <c r="E4" s="14" t="s">
        <v>17</v>
      </c>
      <c r="F4" s="13">
        <v>123</v>
      </c>
      <c r="G4" s="13">
        <v>123</v>
      </c>
      <c r="H4" s="20">
        <v>100</v>
      </c>
      <c r="I4" s="21" t="s">
        <v>18</v>
      </c>
      <c r="J4" s="21" t="s">
        <v>19</v>
      </c>
      <c r="K4" s="21" t="s">
        <v>20</v>
      </c>
      <c r="L4" s="14" t="s">
        <v>21</v>
      </c>
      <c r="M4" s="24"/>
      <c r="N4" s="24"/>
      <c r="O4" s="25"/>
    </row>
    <row r="5" s="1" customFormat="1" ht="37" customHeight="1" spans="1:15">
      <c r="A5" s="12">
        <v>2</v>
      </c>
      <c r="B5" s="13" t="s">
        <v>14</v>
      </c>
      <c r="C5" s="13" t="s">
        <v>22</v>
      </c>
      <c r="D5" s="13" t="s">
        <v>23</v>
      </c>
      <c r="E5" s="14" t="s">
        <v>17</v>
      </c>
      <c r="F5" s="13">
        <v>65</v>
      </c>
      <c r="G5" s="13">
        <v>65</v>
      </c>
      <c r="H5" s="20">
        <v>100</v>
      </c>
      <c r="I5" s="21" t="s">
        <v>18</v>
      </c>
      <c r="J5" s="21" t="s">
        <v>19</v>
      </c>
      <c r="K5" s="21" t="s">
        <v>20</v>
      </c>
      <c r="L5" s="14" t="s">
        <v>21</v>
      </c>
      <c r="M5" s="24"/>
      <c r="N5" s="24"/>
      <c r="O5" s="25"/>
    </row>
    <row r="6" spans="1:15">
      <c r="A6" s="12">
        <v>3</v>
      </c>
      <c r="B6" s="14" t="s">
        <v>24</v>
      </c>
      <c r="C6" s="14" t="s">
        <v>25</v>
      </c>
      <c r="D6" s="14" t="s">
        <v>26</v>
      </c>
      <c r="E6" s="14" t="s">
        <v>17</v>
      </c>
      <c r="F6" s="13">
        <v>123</v>
      </c>
      <c r="G6" s="13">
        <v>123</v>
      </c>
      <c r="H6" s="20">
        <v>100</v>
      </c>
      <c r="I6" s="14" t="s">
        <v>18</v>
      </c>
      <c r="J6" s="14" t="s">
        <v>19</v>
      </c>
      <c r="K6" s="21" t="s">
        <v>20</v>
      </c>
      <c r="L6" s="14" t="s">
        <v>21</v>
      </c>
      <c r="M6" s="26"/>
      <c r="N6" s="26"/>
      <c r="O6" s="27"/>
    </row>
    <row r="7" spans="1:15">
      <c r="A7" s="12">
        <v>4</v>
      </c>
      <c r="B7" s="14" t="s">
        <v>24</v>
      </c>
      <c r="C7" s="14" t="s">
        <v>27</v>
      </c>
      <c r="D7" s="14">
        <v>4407211004</v>
      </c>
      <c r="E7" s="14" t="s">
        <v>17</v>
      </c>
      <c r="F7" s="13">
        <v>122</v>
      </c>
      <c r="G7" s="13">
        <v>123</v>
      </c>
      <c r="H7" s="20">
        <v>99.18</v>
      </c>
      <c r="I7" s="14" t="s">
        <v>18</v>
      </c>
      <c r="J7" s="14" t="s">
        <v>19</v>
      </c>
      <c r="K7" s="21" t="s">
        <v>20</v>
      </c>
      <c r="L7" s="14" t="s">
        <v>21</v>
      </c>
      <c r="M7" s="26"/>
      <c r="N7" s="26"/>
      <c r="O7" s="27"/>
    </row>
    <row r="8" spans="1:15">
      <c r="A8" s="12">
        <v>5</v>
      </c>
      <c r="B8" s="14" t="s">
        <v>24</v>
      </c>
      <c r="C8" s="14" t="s">
        <v>28</v>
      </c>
      <c r="D8" s="14" t="s">
        <v>29</v>
      </c>
      <c r="E8" s="14" t="s">
        <v>17</v>
      </c>
      <c r="F8" s="13">
        <v>123</v>
      </c>
      <c r="G8" s="13">
        <v>123</v>
      </c>
      <c r="H8" s="20">
        <v>100</v>
      </c>
      <c r="I8" s="14" t="s">
        <v>18</v>
      </c>
      <c r="J8" s="14" t="s">
        <v>19</v>
      </c>
      <c r="K8" s="21" t="s">
        <v>20</v>
      </c>
      <c r="L8" s="14" t="s">
        <v>21</v>
      </c>
      <c r="M8" s="26"/>
      <c r="N8" s="26"/>
      <c r="O8" s="27"/>
    </row>
    <row r="9" spans="1:15">
      <c r="A9" s="12">
        <v>6</v>
      </c>
      <c r="B9" s="14" t="s">
        <v>24</v>
      </c>
      <c r="C9" s="14" t="s">
        <v>30</v>
      </c>
      <c r="D9" s="14" t="s">
        <v>31</v>
      </c>
      <c r="E9" s="14" t="s">
        <v>17</v>
      </c>
      <c r="F9" s="13">
        <v>123</v>
      </c>
      <c r="G9" s="13">
        <v>123</v>
      </c>
      <c r="H9" s="20">
        <v>100</v>
      </c>
      <c r="I9" s="14" t="s">
        <v>18</v>
      </c>
      <c r="J9" s="14" t="s">
        <v>19</v>
      </c>
      <c r="K9" s="21" t="s">
        <v>20</v>
      </c>
      <c r="L9" s="14" t="s">
        <v>21</v>
      </c>
      <c r="M9" s="26"/>
      <c r="N9" s="26"/>
      <c r="O9" s="27"/>
    </row>
    <row r="10" spans="1:15">
      <c r="A10" s="12">
        <v>7</v>
      </c>
      <c r="B10" s="14" t="s">
        <v>24</v>
      </c>
      <c r="C10" s="14" t="s">
        <v>32</v>
      </c>
      <c r="D10" s="14" t="s">
        <v>33</v>
      </c>
      <c r="E10" s="14" t="s">
        <v>17</v>
      </c>
      <c r="F10" s="13">
        <v>123</v>
      </c>
      <c r="G10" s="13">
        <v>123</v>
      </c>
      <c r="H10" s="20">
        <v>100</v>
      </c>
      <c r="I10" s="14" t="s">
        <v>18</v>
      </c>
      <c r="J10" s="14" t="s">
        <v>19</v>
      </c>
      <c r="K10" s="21" t="s">
        <v>20</v>
      </c>
      <c r="L10" s="14" t="s">
        <v>21</v>
      </c>
      <c r="M10" s="26"/>
      <c r="N10" s="26"/>
      <c r="O10" s="27"/>
    </row>
    <row r="11" spans="1:15">
      <c r="A11" s="12">
        <v>8</v>
      </c>
      <c r="B11" s="14" t="s">
        <v>24</v>
      </c>
      <c r="C11" s="14" t="s">
        <v>34</v>
      </c>
      <c r="D11" s="14" t="s">
        <v>35</v>
      </c>
      <c r="E11" s="14" t="s">
        <v>17</v>
      </c>
      <c r="F11" s="13">
        <v>123</v>
      </c>
      <c r="G11" s="13">
        <v>123</v>
      </c>
      <c r="H11" s="20">
        <v>100</v>
      </c>
      <c r="I11" s="14" t="s">
        <v>18</v>
      </c>
      <c r="J11" s="14" t="s">
        <v>19</v>
      </c>
      <c r="K11" s="21" t="s">
        <v>20</v>
      </c>
      <c r="L11" s="14" t="s">
        <v>21</v>
      </c>
      <c r="M11" s="26"/>
      <c r="N11" s="26"/>
      <c r="O11" s="27"/>
    </row>
    <row r="12" spans="1:15">
      <c r="A12" s="12">
        <v>9</v>
      </c>
      <c r="B12" s="14" t="s">
        <v>24</v>
      </c>
      <c r="C12" s="14" t="s">
        <v>36</v>
      </c>
      <c r="D12" s="14" t="s">
        <v>37</v>
      </c>
      <c r="E12" s="14" t="s">
        <v>17</v>
      </c>
      <c r="F12" s="13">
        <v>123</v>
      </c>
      <c r="G12" s="13">
        <v>123</v>
      </c>
      <c r="H12" s="20">
        <v>100</v>
      </c>
      <c r="I12" s="14" t="s">
        <v>18</v>
      </c>
      <c r="J12" s="14" t="s">
        <v>19</v>
      </c>
      <c r="K12" s="21" t="s">
        <v>20</v>
      </c>
      <c r="L12" s="14" t="s">
        <v>21</v>
      </c>
      <c r="M12" s="26"/>
      <c r="N12" s="26"/>
      <c r="O12" s="27"/>
    </row>
    <row r="13" spans="1:15">
      <c r="A13" s="12">
        <v>10</v>
      </c>
      <c r="B13" s="14" t="s">
        <v>24</v>
      </c>
      <c r="C13" s="14" t="s">
        <v>38</v>
      </c>
      <c r="D13" s="14" t="s">
        <v>39</v>
      </c>
      <c r="E13" s="14" t="s">
        <v>17</v>
      </c>
      <c r="F13" s="13">
        <v>123</v>
      </c>
      <c r="G13" s="13">
        <v>123</v>
      </c>
      <c r="H13" s="20">
        <v>100</v>
      </c>
      <c r="I13" s="14" t="s">
        <v>18</v>
      </c>
      <c r="J13" s="14" t="s">
        <v>19</v>
      </c>
      <c r="K13" s="21" t="s">
        <v>20</v>
      </c>
      <c r="L13" s="14" t="s">
        <v>21</v>
      </c>
      <c r="M13" s="26"/>
      <c r="N13" s="26"/>
      <c r="O13" s="27"/>
    </row>
    <row r="14" spans="1:15">
      <c r="A14" s="12">
        <v>11</v>
      </c>
      <c r="B14" s="14" t="s">
        <v>24</v>
      </c>
      <c r="C14" s="14" t="s">
        <v>40</v>
      </c>
      <c r="D14" s="14" t="s">
        <v>41</v>
      </c>
      <c r="E14" s="14" t="s">
        <v>17</v>
      </c>
      <c r="F14" s="13">
        <v>122</v>
      </c>
      <c r="G14" s="13">
        <v>123</v>
      </c>
      <c r="H14" s="20">
        <v>99.18</v>
      </c>
      <c r="I14" s="14" t="s">
        <v>18</v>
      </c>
      <c r="J14" s="14" t="s">
        <v>19</v>
      </c>
      <c r="K14" s="21" t="s">
        <v>20</v>
      </c>
      <c r="L14" s="14" t="s">
        <v>21</v>
      </c>
      <c r="M14" s="26"/>
      <c r="N14" s="26"/>
      <c r="O14" s="27"/>
    </row>
    <row r="15" spans="1:15">
      <c r="A15" s="12">
        <v>12</v>
      </c>
      <c r="B15" s="14" t="s">
        <v>24</v>
      </c>
      <c r="C15" s="14" t="s">
        <v>42</v>
      </c>
      <c r="D15" s="14" t="s">
        <v>43</v>
      </c>
      <c r="E15" s="14" t="s">
        <v>17</v>
      </c>
      <c r="F15" s="13">
        <v>123</v>
      </c>
      <c r="G15" s="13">
        <v>123</v>
      </c>
      <c r="H15" s="20">
        <v>100</v>
      </c>
      <c r="I15" s="14" t="s">
        <v>18</v>
      </c>
      <c r="J15" s="14" t="s">
        <v>19</v>
      </c>
      <c r="K15" s="21" t="s">
        <v>20</v>
      </c>
      <c r="L15" s="14" t="s">
        <v>21</v>
      </c>
      <c r="M15" s="26"/>
      <c r="N15" s="26"/>
      <c r="O15" s="27"/>
    </row>
    <row r="16" spans="1:15">
      <c r="A16" s="12">
        <v>13</v>
      </c>
      <c r="B16" s="14" t="s">
        <v>24</v>
      </c>
      <c r="C16" s="14" t="s">
        <v>44</v>
      </c>
      <c r="D16" s="14" t="s">
        <v>45</v>
      </c>
      <c r="E16" s="14" t="s">
        <v>17</v>
      </c>
      <c r="F16" s="13">
        <v>119</v>
      </c>
      <c r="G16" s="13">
        <v>123</v>
      </c>
      <c r="H16" s="20">
        <v>96.74</v>
      </c>
      <c r="I16" s="14" t="s">
        <v>18</v>
      </c>
      <c r="J16" s="14" t="s">
        <v>19</v>
      </c>
      <c r="K16" s="21" t="s">
        <v>20</v>
      </c>
      <c r="L16" s="14" t="s">
        <v>21</v>
      </c>
      <c r="M16" s="26"/>
      <c r="N16" s="26"/>
      <c r="O16" s="27"/>
    </row>
    <row r="17" spans="1:15">
      <c r="A17" s="12">
        <v>14</v>
      </c>
      <c r="B17" s="14" t="s">
        <v>24</v>
      </c>
      <c r="C17" s="14" t="s">
        <v>46</v>
      </c>
      <c r="D17" s="14" t="s">
        <v>47</v>
      </c>
      <c r="E17" s="14" t="s">
        <v>17</v>
      </c>
      <c r="F17" s="13">
        <v>119</v>
      </c>
      <c r="G17" s="13">
        <v>123</v>
      </c>
      <c r="H17" s="20">
        <v>96.74</v>
      </c>
      <c r="I17" s="14" t="s">
        <v>18</v>
      </c>
      <c r="J17" s="14" t="s">
        <v>19</v>
      </c>
      <c r="K17" s="21" t="s">
        <v>20</v>
      </c>
      <c r="L17" s="14" t="s">
        <v>21</v>
      </c>
      <c r="M17" s="26"/>
      <c r="N17" s="26"/>
      <c r="O17" s="27"/>
    </row>
    <row r="18" spans="1:15">
      <c r="A18" s="12">
        <v>15</v>
      </c>
      <c r="B18" s="14" t="s">
        <v>24</v>
      </c>
      <c r="C18" s="14" t="s">
        <v>48</v>
      </c>
      <c r="D18" s="14" t="s">
        <v>49</v>
      </c>
      <c r="E18" s="14" t="s">
        <v>17</v>
      </c>
      <c r="F18" s="13">
        <v>117</v>
      </c>
      <c r="G18" s="13">
        <v>123</v>
      </c>
      <c r="H18" s="20">
        <v>95.12</v>
      </c>
      <c r="I18" s="14" t="s">
        <v>18</v>
      </c>
      <c r="J18" s="14" t="s">
        <v>19</v>
      </c>
      <c r="K18" s="21" t="s">
        <v>20</v>
      </c>
      <c r="L18" s="14" t="s">
        <v>21</v>
      </c>
      <c r="M18" s="26"/>
      <c r="N18" s="26"/>
      <c r="O18" s="27"/>
    </row>
    <row r="19" spans="1:15">
      <c r="A19" s="12">
        <v>16</v>
      </c>
      <c r="B19" s="14" t="s">
        <v>24</v>
      </c>
      <c r="C19" s="14" t="s">
        <v>50</v>
      </c>
      <c r="D19" s="14" t="s">
        <v>51</v>
      </c>
      <c r="E19" s="14" t="s">
        <v>17</v>
      </c>
      <c r="F19" s="13">
        <v>123</v>
      </c>
      <c r="G19" s="13">
        <v>123</v>
      </c>
      <c r="H19" s="20">
        <v>100</v>
      </c>
      <c r="I19" s="14" t="s">
        <v>18</v>
      </c>
      <c r="J19" s="14" t="s">
        <v>19</v>
      </c>
      <c r="K19" s="21" t="s">
        <v>20</v>
      </c>
      <c r="L19" s="14" t="s">
        <v>21</v>
      </c>
      <c r="M19" s="26"/>
      <c r="N19" s="26"/>
      <c r="O19" s="27"/>
    </row>
    <row r="20" spans="1:15">
      <c r="A20" s="12">
        <v>17</v>
      </c>
      <c r="B20" s="14" t="s">
        <v>24</v>
      </c>
      <c r="C20" s="14" t="s">
        <v>52</v>
      </c>
      <c r="D20" s="14">
        <v>4407211033</v>
      </c>
      <c r="E20" s="14" t="s">
        <v>17</v>
      </c>
      <c r="F20" s="13">
        <v>123</v>
      </c>
      <c r="G20" s="13">
        <v>123</v>
      </c>
      <c r="H20" s="20">
        <v>100</v>
      </c>
      <c r="I20" s="14" t="s">
        <v>18</v>
      </c>
      <c r="J20" s="14" t="s">
        <v>19</v>
      </c>
      <c r="K20" s="21" t="s">
        <v>20</v>
      </c>
      <c r="L20" s="14" t="s">
        <v>21</v>
      </c>
      <c r="M20" s="26"/>
      <c r="N20" s="26"/>
      <c r="O20" s="27"/>
    </row>
    <row r="21" spans="1:15">
      <c r="A21" s="12">
        <v>18</v>
      </c>
      <c r="B21" s="14" t="s">
        <v>24</v>
      </c>
      <c r="C21" s="14" t="s">
        <v>53</v>
      </c>
      <c r="D21" s="14" t="s">
        <v>54</v>
      </c>
      <c r="E21" s="14" t="s">
        <v>17</v>
      </c>
      <c r="F21" s="13">
        <v>122</v>
      </c>
      <c r="G21" s="13">
        <v>123</v>
      </c>
      <c r="H21" s="20">
        <v>99.18</v>
      </c>
      <c r="I21" s="14" t="s">
        <v>18</v>
      </c>
      <c r="J21" s="14" t="s">
        <v>19</v>
      </c>
      <c r="K21" s="21" t="s">
        <v>20</v>
      </c>
      <c r="L21" s="14" t="s">
        <v>21</v>
      </c>
      <c r="M21" s="26"/>
      <c r="N21" s="26"/>
      <c r="O21" s="27"/>
    </row>
    <row r="22" spans="1:15">
      <c r="A22" s="12">
        <v>19</v>
      </c>
      <c r="B22" s="14" t="s">
        <v>24</v>
      </c>
      <c r="C22" s="14" t="s">
        <v>55</v>
      </c>
      <c r="D22" s="14" t="s">
        <v>56</v>
      </c>
      <c r="E22" s="14" t="s">
        <v>17</v>
      </c>
      <c r="F22" s="13">
        <v>122</v>
      </c>
      <c r="G22" s="13">
        <v>123</v>
      </c>
      <c r="H22" s="20">
        <v>99.18</v>
      </c>
      <c r="I22" s="14" t="s">
        <v>18</v>
      </c>
      <c r="J22" s="14" t="s">
        <v>19</v>
      </c>
      <c r="K22" s="21" t="s">
        <v>20</v>
      </c>
      <c r="L22" s="14" t="s">
        <v>21</v>
      </c>
      <c r="M22" s="26"/>
      <c r="N22" s="26"/>
      <c r="O22" s="27"/>
    </row>
    <row r="23" spans="1:15">
      <c r="A23" s="12">
        <v>20</v>
      </c>
      <c r="B23" s="14" t="s">
        <v>24</v>
      </c>
      <c r="C23" s="14" t="s">
        <v>57</v>
      </c>
      <c r="D23" s="14">
        <v>4407211032</v>
      </c>
      <c r="E23" s="14" t="s">
        <v>17</v>
      </c>
      <c r="F23" s="13">
        <v>123</v>
      </c>
      <c r="G23" s="13">
        <v>123</v>
      </c>
      <c r="H23" s="20">
        <v>100</v>
      </c>
      <c r="I23" s="14" t="s">
        <v>18</v>
      </c>
      <c r="J23" s="14" t="s">
        <v>19</v>
      </c>
      <c r="K23" s="21" t="s">
        <v>20</v>
      </c>
      <c r="L23" s="14" t="s">
        <v>21</v>
      </c>
      <c r="M23" s="26"/>
      <c r="N23" s="26"/>
      <c r="O23" s="27"/>
    </row>
    <row r="24" spans="1:15">
      <c r="A24" s="12">
        <v>21</v>
      </c>
      <c r="B24" s="14" t="s">
        <v>24</v>
      </c>
      <c r="C24" s="14" t="s">
        <v>58</v>
      </c>
      <c r="D24" s="14" t="s">
        <v>59</v>
      </c>
      <c r="E24" s="14" t="s">
        <v>17</v>
      </c>
      <c r="F24" s="13">
        <v>123</v>
      </c>
      <c r="G24" s="13">
        <v>123</v>
      </c>
      <c r="H24" s="20">
        <v>100</v>
      </c>
      <c r="I24" s="14" t="s">
        <v>18</v>
      </c>
      <c r="J24" s="14" t="s">
        <v>19</v>
      </c>
      <c r="K24" s="21" t="s">
        <v>20</v>
      </c>
      <c r="L24" s="14" t="s">
        <v>21</v>
      </c>
      <c r="M24" s="26"/>
      <c r="N24" s="26"/>
      <c r="O24" s="27"/>
    </row>
    <row r="25" spans="1:15">
      <c r="A25" s="12">
        <v>22</v>
      </c>
      <c r="B25" s="14" t="s">
        <v>24</v>
      </c>
      <c r="C25" s="14" t="s">
        <v>60</v>
      </c>
      <c r="D25" s="14" t="s">
        <v>61</v>
      </c>
      <c r="E25" s="14" t="s">
        <v>17</v>
      </c>
      <c r="F25" s="13">
        <v>122</v>
      </c>
      <c r="G25" s="13">
        <v>123</v>
      </c>
      <c r="H25" s="20">
        <v>99.18</v>
      </c>
      <c r="I25" s="14" t="s">
        <v>18</v>
      </c>
      <c r="J25" s="14" t="s">
        <v>19</v>
      </c>
      <c r="K25" s="21" t="s">
        <v>20</v>
      </c>
      <c r="L25" s="14" t="s">
        <v>21</v>
      </c>
      <c r="M25" s="26"/>
      <c r="N25" s="26"/>
      <c r="O25" s="27"/>
    </row>
    <row r="26" spans="1:15">
      <c r="A26" s="12">
        <v>23</v>
      </c>
      <c r="B26" s="14" t="s">
        <v>24</v>
      </c>
      <c r="C26" s="14" t="s">
        <v>62</v>
      </c>
      <c r="D26" s="14" t="s">
        <v>63</v>
      </c>
      <c r="E26" s="14" t="s">
        <v>17</v>
      </c>
      <c r="F26" s="13">
        <v>122</v>
      </c>
      <c r="G26" s="13">
        <v>123</v>
      </c>
      <c r="H26" s="20">
        <v>99.18</v>
      </c>
      <c r="I26" s="14" t="s">
        <v>18</v>
      </c>
      <c r="J26" s="14" t="s">
        <v>19</v>
      </c>
      <c r="K26" s="21" t="s">
        <v>20</v>
      </c>
      <c r="L26" s="14" t="s">
        <v>21</v>
      </c>
      <c r="M26" s="26"/>
      <c r="N26" s="26"/>
      <c r="O26" s="27"/>
    </row>
    <row r="27" spans="1:15">
      <c r="A27" s="12">
        <v>24</v>
      </c>
      <c r="B27" s="14" t="s">
        <v>24</v>
      </c>
      <c r="C27" s="14" t="s">
        <v>64</v>
      </c>
      <c r="D27" s="14" t="s">
        <v>65</v>
      </c>
      <c r="E27" s="14" t="s">
        <v>17</v>
      </c>
      <c r="F27" s="13">
        <v>123</v>
      </c>
      <c r="G27" s="13">
        <v>123</v>
      </c>
      <c r="H27" s="20">
        <v>100</v>
      </c>
      <c r="I27" s="14" t="s">
        <v>18</v>
      </c>
      <c r="J27" s="14" t="s">
        <v>19</v>
      </c>
      <c r="K27" s="21" t="s">
        <v>20</v>
      </c>
      <c r="L27" s="14" t="s">
        <v>21</v>
      </c>
      <c r="M27" s="26"/>
      <c r="N27" s="26"/>
      <c r="O27" s="27"/>
    </row>
    <row r="28" ht="25.5" spans="1:15">
      <c r="A28" s="12">
        <v>25</v>
      </c>
      <c r="B28" s="15" t="s">
        <v>66</v>
      </c>
      <c r="C28" s="15" t="s">
        <v>67</v>
      </c>
      <c r="D28" s="15" t="s">
        <v>68</v>
      </c>
      <c r="E28" s="14" t="s">
        <v>17</v>
      </c>
      <c r="F28" s="13">
        <v>60</v>
      </c>
      <c r="G28" s="13">
        <v>123</v>
      </c>
      <c r="H28" s="20">
        <v>48.78</v>
      </c>
      <c r="I28" s="22" t="s">
        <v>18</v>
      </c>
      <c r="J28" s="22" t="s">
        <v>19</v>
      </c>
      <c r="K28" s="21" t="s">
        <v>20</v>
      </c>
      <c r="L28" s="14" t="s">
        <v>69</v>
      </c>
      <c r="M28" s="26"/>
      <c r="N28" s="26"/>
      <c r="O28" s="27"/>
    </row>
    <row r="29" ht="25.5" spans="1:15">
      <c r="A29" s="12">
        <v>26</v>
      </c>
      <c r="B29" s="15" t="s">
        <v>66</v>
      </c>
      <c r="C29" s="15" t="s">
        <v>70</v>
      </c>
      <c r="D29" s="15" t="s">
        <v>71</v>
      </c>
      <c r="E29" s="14" t="s">
        <v>17</v>
      </c>
      <c r="F29" s="13">
        <v>123</v>
      </c>
      <c r="G29" s="13">
        <v>123</v>
      </c>
      <c r="H29" s="20">
        <v>100</v>
      </c>
      <c r="I29" s="22" t="s">
        <v>18</v>
      </c>
      <c r="J29" s="22" t="s">
        <v>19</v>
      </c>
      <c r="K29" s="21" t="s">
        <v>20</v>
      </c>
      <c r="L29" s="14" t="s">
        <v>21</v>
      </c>
      <c r="M29" s="26"/>
      <c r="N29" s="26"/>
      <c r="O29" s="27"/>
    </row>
    <row r="30" ht="42.3" spans="1:15">
      <c r="A30" s="12">
        <v>27</v>
      </c>
      <c r="B30" s="15" t="s">
        <v>66</v>
      </c>
      <c r="C30" s="15" t="s">
        <v>72</v>
      </c>
      <c r="D30" s="15" t="s">
        <v>73</v>
      </c>
      <c r="E30" s="14" t="s">
        <v>17</v>
      </c>
      <c r="F30" s="13">
        <v>30</v>
      </c>
      <c r="G30" s="13">
        <v>93</v>
      </c>
      <c r="H30" s="20">
        <v>32.25</v>
      </c>
      <c r="I30" s="22" t="s">
        <v>18</v>
      </c>
      <c r="J30" s="22" t="s">
        <v>19</v>
      </c>
      <c r="K30" s="21" t="s">
        <v>74</v>
      </c>
      <c r="L30" s="14" t="s">
        <v>69</v>
      </c>
      <c r="M30" s="28" t="str">
        <f>_xlfn.DISPIMG("ID_AEAC50E4039A49C5B71D363AA2A3C827",1)</f>
        <v>=DISPIMG("ID_AEAC50E4039A49C5B71D363AA2A3C827",1)</v>
      </c>
      <c r="N30" s="29" t="str">
        <f>_xlfn.DISPIMG("ID_DCC6DEE8814B4C4289FC33BD226F588F",1)</f>
        <v>=DISPIMG("ID_DCC6DEE8814B4C4289FC33BD226F588F",1)</v>
      </c>
      <c r="O30" s="27"/>
    </row>
    <row r="31" spans="1:15">
      <c r="A31" s="12">
        <v>28</v>
      </c>
      <c r="B31" s="15" t="s">
        <v>66</v>
      </c>
      <c r="C31" s="15" t="s">
        <v>75</v>
      </c>
      <c r="D31" s="15" t="s">
        <v>76</v>
      </c>
      <c r="E31" s="14" t="s">
        <v>17</v>
      </c>
      <c r="F31" s="13">
        <v>91</v>
      </c>
      <c r="G31" s="13">
        <v>123</v>
      </c>
      <c r="H31" s="20">
        <v>73.98</v>
      </c>
      <c r="I31" s="22" t="s">
        <v>18</v>
      </c>
      <c r="J31" s="22" t="s">
        <v>19</v>
      </c>
      <c r="K31" s="21" t="s">
        <v>20</v>
      </c>
      <c r="L31" s="14" t="s">
        <v>69</v>
      </c>
      <c r="M31" s="30"/>
      <c r="N31" s="26"/>
      <c r="O31" s="27"/>
    </row>
    <row r="32" ht="89.25" spans="1:15">
      <c r="A32" s="12">
        <v>29</v>
      </c>
      <c r="B32" s="15" t="s">
        <v>66</v>
      </c>
      <c r="C32" s="15" t="s">
        <v>77</v>
      </c>
      <c r="D32" s="15" t="s">
        <v>78</v>
      </c>
      <c r="E32" s="14" t="s">
        <v>17</v>
      </c>
      <c r="F32" s="13">
        <v>114</v>
      </c>
      <c r="G32" s="13">
        <v>123</v>
      </c>
      <c r="H32" s="20">
        <v>92.68</v>
      </c>
      <c r="I32" s="22" t="s">
        <v>18</v>
      </c>
      <c r="J32" s="22" t="s">
        <v>19</v>
      </c>
      <c r="K32" s="21" t="s">
        <v>79</v>
      </c>
      <c r="L32" s="14" t="s">
        <v>69</v>
      </c>
      <c r="M32" s="26" t="str">
        <f>_xlfn.DISPIMG("ID_222C79662C3D4A5DAF6DB300531086FC",1)</f>
        <v>=DISPIMG("ID_222C79662C3D4A5DAF6DB300531086FC",1)</v>
      </c>
      <c r="N32" s="26" t="str">
        <f>_xlfn.DISPIMG("ID_A0071D5BC70A4D25B7319233E88721FB",1)</f>
        <v>=DISPIMG("ID_A0071D5BC70A4D25B7319233E88721FB",1)</v>
      </c>
      <c r="O32" s="27"/>
    </row>
    <row r="33" ht="25.5" spans="1:15">
      <c r="A33" s="12">
        <v>30</v>
      </c>
      <c r="B33" s="15" t="s">
        <v>66</v>
      </c>
      <c r="C33" s="15" t="s">
        <v>80</v>
      </c>
      <c r="D33" s="15">
        <v>4407221024</v>
      </c>
      <c r="E33" s="14" t="s">
        <v>17</v>
      </c>
      <c r="F33" s="13">
        <v>110</v>
      </c>
      <c r="G33" s="13">
        <v>123</v>
      </c>
      <c r="H33" s="20">
        <v>89.43</v>
      </c>
      <c r="I33" s="22" t="s">
        <v>18</v>
      </c>
      <c r="J33" s="22" t="s">
        <v>19</v>
      </c>
      <c r="K33" s="21" t="s">
        <v>20</v>
      </c>
      <c r="L33" s="14" t="s">
        <v>81</v>
      </c>
      <c r="M33" s="29"/>
      <c r="N33" s="26"/>
      <c r="O33" s="27"/>
    </row>
    <row r="34" spans="1:15">
      <c r="A34" s="12">
        <v>31</v>
      </c>
      <c r="B34" s="15" t="s">
        <v>66</v>
      </c>
      <c r="C34" s="15" t="s">
        <v>82</v>
      </c>
      <c r="D34" s="15" t="s">
        <v>83</v>
      </c>
      <c r="E34" s="14" t="s">
        <v>17</v>
      </c>
      <c r="F34" s="13">
        <v>0</v>
      </c>
      <c r="G34" s="13">
        <v>0</v>
      </c>
      <c r="H34" s="20">
        <v>100</v>
      </c>
      <c r="I34" s="22" t="s">
        <v>18</v>
      </c>
      <c r="J34" s="22" t="s">
        <v>84</v>
      </c>
      <c r="K34" s="21" t="s">
        <v>20</v>
      </c>
      <c r="L34" s="14" t="s">
        <v>69</v>
      </c>
      <c r="M34" s="29"/>
      <c r="N34" s="26"/>
      <c r="O34" s="27"/>
    </row>
    <row r="35" ht="25.5" spans="1:15">
      <c r="A35" s="12">
        <v>32</v>
      </c>
      <c r="B35" s="15" t="s">
        <v>66</v>
      </c>
      <c r="C35" s="15" t="s">
        <v>85</v>
      </c>
      <c r="D35" s="15" t="s">
        <v>86</v>
      </c>
      <c r="E35" s="14" t="s">
        <v>17</v>
      </c>
      <c r="F35" s="13">
        <v>109</v>
      </c>
      <c r="G35" s="13">
        <v>111</v>
      </c>
      <c r="H35" s="20">
        <v>98.19</v>
      </c>
      <c r="I35" s="22" t="s">
        <v>18</v>
      </c>
      <c r="J35" s="22" t="s">
        <v>19</v>
      </c>
      <c r="K35" s="21" t="s">
        <v>20</v>
      </c>
      <c r="L35" s="14" t="s">
        <v>21</v>
      </c>
      <c r="M35" s="26"/>
      <c r="N35" s="26"/>
      <c r="O35" s="27"/>
    </row>
    <row r="36" ht="25.5" spans="1:15">
      <c r="A36" s="12">
        <v>33</v>
      </c>
      <c r="B36" s="15" t="s">
        <v>66</v>
      </c>
      <c r="C36" s="15" t="s">
        <v>87</v>
      </c>
      <c r="D36" s="15" t="s">
        <v>88</v>
      </c>
      <c r="E36" s="14" t="s">
        <v>17</v>
      </c>
      <c r="F36" s="13">
        <v>87</v>
      </c>
      <c r="G36" s="13">
        <v>96</v>
      </c>
      <c r="H36" s="20">
        <v>90.62</v>
      </c>
      <c r="I36" s="22" t="s">
        <v>18</v>
      </c>
      <c r="J36" s="22" t="s">
        <v>19</v>
      </c>
      <c r="K36" s="21" t="s">
        <v>20</v>
      </c>
      <c r="L36" s="14" t="s">
        <v>21</v>
      </c>
      <c r="M36" s="26"/>
      <c r="N36" s="26"/>
      <c r="O36" s="27"/>
    </row>
    <row r="37" ht="54.5" spans="1:15">
      <c r="A37" s="12">
        <v>34</v>
      </c>
      <c r="B37" s="15" t="s">
        <v>66</v>
      </c>
      <c r="C37" s="15" t="s">
        <v>89</v>
      </c>
      <c r="D37" s="15" t="s">
        <v>90</v>
      </c>
      <c r="E37" s="14" t="s">
        <v>17</v>
      </c>
      <c r="F37" s="13">
        <v>0</v>
      </c>
      <c r="G37" s="13">
        <v>123</v>
      </c>
      <c r="H37" s="20">
        <v>0</v>
      </c>
      <c r="I37" s="22" t="s">
        <v>18</v>
      </c>
      <c r="J37" s="22" t="s">
        <v>19</v>
      </c>
      <c r="K37" s="21" t="s">
        <v>91</v>
      </c>
      <c r="L37" s="14" t="s">
        <v>69</v>
      </c>
      <c r="M37" s="26" t="str">
        <f>_xlfn.DISPIMG("ID_AAE691249C254C5283E1F3135DFE4A7C",1)</f>
        <v>=DISPIMG("ID_AAE691249C254C5283E1F3135DFE4A7C",1)</v>
      </c>
      <c r="N37" s="26" t="str">
        <f>_xlfn.DISPIMG("ID_C032A7F49A824B9DA84D63A2656B4FBB",1)</f>
        <v>=DISPIMG("ID_C032A7F49A824B9DA84D63A2656B4FBB",1)</v>
      </c>
      <c r="O37" s="27"/>
    </row>
    <row r="38" ht="25.5" spans="1:15">
      <c r="A38" s="12">
        <v>35</v>
      </c>
      <c r="B38" s="15" t="s">
        <v>66</v>
      </c>
      <c r="C38" s="15" t="s">
        <v>92</v>
      </c>
      <c r="D38" s="15" t="s">
        <v>93</v>
      </c>
      <c r="E38" s="14" t="s">
        <v>17</v>
      </c>
      <c r="F38" s="13">
        <v>114</v>
      </c>
      <c r="G38" s="13">
        <v>123</v>
      </c>
      <c r="H38" s="20">
        <v>92.68</v>
      </c>
      <c r="I38" s="22" t="s">
        <v>18</v>
      </c>
      <c r="J38" s="22" t="s">
        <v>19</v>
      </c>
      <c r="K38" s="21" t="s">
        <v>20</v>
      </c>
      <c r="L38" s="14" t="s">
        <v>21</v>
      </c>
      <c r="M38" s="30"/>
      <c r="N38" s="26"/>
      <c r="O38" s="27"/>
    </row>
    <row r="39" ht="25.5" spans="1:15">
      <c r="A39" s="12">
        <v>36</v>
      </c>
      <c r="B39" s="15" t="s">
        <v>66</v>
      </c>
      <c r="C39" s="15" t="s">
        <v>94</v>
      </c>
      <c r="D39" s="15" t="s">
        <v>95</v>
      </c>
      <c r="E39" s="14" t="s">
        <v>17</v>
      </c>
      <c r="F39" s="13">
        <v>122</v>
      </c>
      <c r="G39" s="13">
        <v>123</v>
      </c>
      <c r="H39" s="20">
        <v>99.18</v>
      </c>
      <c r="I39" s="22" t="s">
        <v>18</v>
      </c>
      <c r="J39" s="22" t="s">
        <v>19</v>
      </c>
      <c r="K39" s="21" t="s">
        <v>20</v>
      </c>
      <c r="L39" s="14" t="s">
        <v>21</v>
      </c>
      <c r="M39" s="31"/>
      <c r="N39" s="26"/>
      <c r="O39" s="27"/>
    </row>
    <row r="40" ht="25.5" spans="1:15">
      <c r="A40" s="12">
        <v>37</v>
      </c>
      <c r="B40" s="15" t="s">
        <v>66</v>
      </c>
      <c r="C40" s="15" t="s">
        <v>96</v>
      </c>
      <c r="D40" s="15" t="s">
        <v>97</v>
      </c>
      <c r="E40" s="14" t="s">
        <v>17</v>
      </c>
      <c r="F40" s="13">
        <v>123</v>
      </c>
      <c r="G40" s="13">
        <v>123</v>
      </c>
      <c r="H40" s="20">
        <v>100</v>
      </c>
      <c r="I40" s="22" t="s">
        <v>18</v>
      </c>
      <c r="J40" s="22" t="s">
        <v>19</v>
      </c>
      <c r="K40" s="21" t="s">
        <v>20</v>
      </c>
      <c r="L40" s="14" t="s">
        <v>21</v>
      </c>
      <c r="M40" s="32"/>
      <c r="N40" s="29"/>
      <c r="O40" s="27"/>
    </row>
    <row r="41" ht="25.5" spans="1:15">
      <c r="A41" s="12">
        <v>38</v>
      </c>
      <c r="B41" s="15" t="s">
        <v>66</v>
      </c>
      <c r="C41" s="15" t="s">
        <v>98</v>
      </c>
      <c r="D41" s="15" t="s">
        <v>99</v>
      </c>
      <c r="E41" s="14" t="s">
        <v>17</v>
      </c>
      <c r="F41" s="13">
        <v>113</v>
      </c>
      <c r="G41" s="13">
        <v>116</v>
      </c>
      <c r="H41" s="20">
        <v>97.41</v>
      </c>
      <c r="I41" s="22" t="s">
        <v>18</v>
      </c>
      <c r="J41" s="22" t="s">
        <v>19</v>
      </c>
      <c r="K41" s="21" t="s">
        <v>20</v>
      </c>
      <c r="L41" s="14" t="s">
        <v>21</v>
      </c>
      <c r="M41" s="26"/>
      <c r="N41" s="26"/>
      <c r="O41" s="27"/>
    </row>
    <row r="42" ht="25.5" spans="1:15">
      <c r="A42" s="12">
        <v>39</v>
      </c>
      <c r="B42" s="15" t="s">
        <v>66</v>
      </c>
      <c r="C42" s="15" t="s">
        <v>100</v>
      </c>
      <c r="D42" s="15" t="s">
        <v>101</v>
      </c>
      <c r="E42" s="14" t="s">
        <v>17</v>
      </c>
      <c r="F42" s="13">
        <v>114</v>
      </c>
      <c r="G42" s="13">
        <v>116</v>
      </c>
      <c r="H42" s="20">
        <v>98.27</v>
      </c>
      <c r="I42" s="22" t="s">
        <v>18</v>
      </c>
      <c r="J42" s="22" t="s">
        <v>19</v>
      </c>
      <c r="K42" s="21" t="s">
        <v>20</v>
      </c>
      <c r="L42" s="14" t="s">
        <v>21</v>
      </c>
      <c r="M42" s="26"/>
      <c r="N42" s="26"/>
      <c r="O42" s="27"/>
    </row>
    <row r="43" ht="25.5" spans="1:15">
      <c r="A43" s="12">
        <v>40</v>
      </c>
      <c r="B43" s="15" t="s">
        <v>66</v>
      </c>
      <c r="C43" s="15" t="s">
        <v>102</v>
      </c>
      <c r="D43" s="15" t="s">
        <v>103</v>
      </c>
      <c r="E43" s="14" t="s">
        <v>17</v>
      </c>
      <c r="F43" s="13">
        <v>111</v>
      </c>
      <c r="G43" s="13">
        <v>123</v>
      </c>
      <c r="H43" s="20">
        <v>90.24</v>
      </c>
      <c r="I43" s="22" t="s">
        <v>18</v>
      </c>
      <c r="J43" s="22" t="s">
        <v>19</v>
      </c>
      <c r="K43" s="21" t="s">
        <v>20</v>
      </c>
      <c r="L43" s="14" t="s">
        <v>21</v>
      </c>
      <c r="M43" s="26"/>
      <c r="N43" s="26"/>
      <c r="O43" s="27"/>
    </row>
    <row r="44" ht="25.5" spans="1:15">
      <c r="A44" s="12">
        <v>41</v>
      </c>
      <c r="B44" s="15" t="s">
        <v>66</v>
      </c>
      <c r="C44" s="15" t="s">
        <v>104</v>
      </c>
      <c r="D44" s="15" t="s">
        <v>105</v>
      </c>
      <c r="E44" s="14" t="s">
        <v>17</v>
      </c>
      <c r="F44" s="13">
        <v>122</v>
      </c>
      <c r="G44" s="13">
        <v>123</v>
      </c>
      <c r="H44" s="20">
        <v>99.18</v>
      </c>
      <c r="I44" s="22" t="s">
        <v>18</v>
      </c>
      <c r="J44" s="22" t="s">
        <v>19</v>
      </c>
      <c r="K44" s="21" t="s">
        <v>20</v>
      </c>
      <c r="L44" s="14" t="s">
        <v>21</v>
      </c>
      <c r="M44" s="26"/>
      <c r="N44" s="26"/>
      <c r="O44" s="27"/>
    </row>
    <row r="45" ht="25.5" spans="1:15">
      <c r="A45" s="12">
        <v>42</v>
      </c>
      <c r="B45" s="15" t="s">
        <v>66</v>
      </c>
      <c r="C45" s="15" t="s">
        <v>106</v>
      </c>
      <c r="D45" s="15" t="s">
        <v>107</v>
      </c>
      <c r="E45" s="14" t="s">
        <v>17</v>
      </c>
      <c r="F45" s="13">
        <v>123</v>
      </c>
      <c r="G45" s="13">
        <v>123</v>
      </c>
      <c r="H45" s="20">
        <v>100</v>
      </c>
      <c r="I45" s="22" t="s">
        <v>18</v>
      </c>
      <c r="J45" s="22" t="s">
        <v>19</v>
      </c>
      <c r="K45" s="21" t="s">
        <v>20</v>
      </c>
      <c r="L45" s="14" t="s">
        <v>21</v>
      </c>
      <c r="M45" s="26"/>
      <c r="N45" s="26"/>
      <c r="O45" s="27"/>
    </row>
    <row r="46" ht="25.5" spans="1:15">
      <c r="A46" s="12">
        <v>43</v>
      </c>
      <c r="B46" s="15" t="s">
        <v>66</v>
      </c>
      <c r="C46" s="15" t="s">
        <v>108</v>
      </c>
      <c r="D46" s="15" t="s">
        <v>109</v>
      </c>
      <c r="E46" s="14" t="s">
        <v>17</v>
      </c>
      <c r="F46" s="13">
        <v>122</v>
      </c>
      <c r="G46" s="13">
        <v>123</v>
      </c>
      <c r="H46" s="20">
        <v>99.18</v>
      </c>
      <c r="I46" s="22" t="s">
        <v>18</v>
      </c>
      <c r="J46" s="22" t="s">
        <v>19</v>
      </c>
      <c r="K46" s="21" t="s">
        <v>20</v>
      </c>
      <c r="L46" s="14" t="s">
        <v>21</v>
      </c>
      <c r="M46" s="26"/>
      <c r="N46" s="26"/>
      <c r="O46" s="27"/>
    </row>
    <row r="47" ht="25.5" spans="1:15">
      <c r="A47" s="12">
        <v>44</v>
      </c>
      <c r="B47" s="15" t="s">
        <v>66</v>
      </c>
      <c r="C47" s="15" t="s">
        <v>110</v>
      </c>
      <c r="D47" s="16">
        <v>4407221012</v>
      </c>
      <c r="E47" s="14" t="s">
        <v>17</v>
      </c>
      <c r="F47" s="13">
        <v>48</v>
      </c>
      <c r="G47" s="13">
        <v>105</v>
      </c>
      <c r="H47" s="20">
        <v>45.71</v>
      </c>
      <c r="I47" s="22" t="s">
        <v>18</v>
      </c>
      <c r="J47" s="22" t="s">
        <v>84</v>
      </c>
      <c r="K47" s="21" t="s">
        <v>20</v>
      </c>
      <c r="L47" s="14" t="s">
        <v>69</v>
      </c>
      <c r="M47" s="31"/>
      <c r="N47" s="26"/>
      <c r="O47" s="27"/>
    </row>
    <row r="48" ht="25.5" spans="1:15">
      <c r="A48" s="12">
        <v>45</v>
      </c>
      <c r="B48" s="15" t="s">
        <v>66</v>
      </c>
      <c r="C48" s="15" t="s">
        <v>111</v>
      </c>
      <c r="D48" s="16">
        <v>4407221023</v>
      </c>
      <c r="E48" s="14" t="s">
        <v>17</v>
      </c>
      <c r="F48" s="13">
        <v>116</v>
      </c>
      <c r="G48" s="13">
        <v>123</v>
      </c>
      <c r="H48" s="20">
        <v>94.3</v>
      </c>
      <c r="I48" s="22" t="s">
        <v>18</v>
      </c>
      <c r="J48" s="22" t="s">
        <v>19</v>
      </c>
      <c r="K48" s="21" t="s">
        <v>20</v>
      </c>
      <c r="L48" s="14" t="s">
        <v>21</v>
      </c>
      <c r="M48" s="26"/>
      <c r="N48" s="26"/>
      <c r="O48" s="27"/>
    </row>
    <row r="49" ht="25.5" spans="1:15">
      <c r="A49" s="12">
        <v>46</v>
      </c>
      <c r="B49" s="15" t="s">
        <v>66</v>
      </c>
      <c r="C49" s="15" t="s">
        <v>112</v>
      </c>
      <c r="D49" s="16">
        <v>4407221029</v>
      </c>
      <c r="E49" s="14" t="s">
        <v>17</v>
      </c>
      <c r="F49" s="13">
        <v>123</v>
      </c>
      <c r="G49" s="13">
        <v>123</v>
      </c>
      <c r="H49" s="20">
        <v>100</v>
      </c>
      <c r="I49" s="22" t="s">
        <v>18</v>
      </c>
      <c r="J49" s="22" t="s">
        <v>19</v>
      </c>
      <c r="K49" s="21" t="s">
        <v>20</v>
      </c>
      <c r="L49" s="14" t="s">
        <v>21</v>
      </c>
      <c r="M49" s="26"/>
      <c r="N49" s="26"/>
      <c r="O49" s="27"/>
    </row>
    <row r="50" ht="25.5" spans="1:15">
      <c r="A50" s="12">
        <v>47</v>
      </c>
      <c r="B50" s="15" t="s">
        <v>66</v>
      </c>
      <c r="C50" s="15" t="s">
        <v>113</v>
      </c>
      <c r="D50" s="16">
        <v>4407221045</v>
      </c>
      <c r="E50" s="14" t="s">
        <v>17</v>
      </c>
      <c r="F50" s="13">
        <v>123</v>
      </c>
      <c r="G50" s="13">
        <v>123</v>
      </c>
      <c r="H50" s="20">
        <v>100</v>
      </c>
      <c r="I50" s="22" t="s">
        <v>18</v>
      </c>
      <c r="J50" s="22" t="s">
        <v>19</v>
      </c>
      <c r="K50" s="21" t="s">
        <v>20</v>
      </c>
      <c r="L50" s="14" t="s">
        <v>21</v>
      </c>
      <c r="M50" s="31"/>
      <c r="N50" s="31"/>
      <c r="O50" s="27"/>
    </row>
    <row r="51" ht="25.5" spans="1:15">
      <c r="A51" s="12">
        <v>48</v>
      </c>
      <c r="B51" s="15" t="s">
        <v>66</v>
      </c>
      <c r="C51" s="15" t="s">
        <v>114</v>
      </c>
      <c r="D51" s="16">
        <v>4407221004</v>
      </c>
      <c r="E51" s="14" t="s">
        <v>17</v>
      </c>
      <c r="F51" s="13">
        <v>114</v>
      </c>
      <c r="G51" s="13">
        <v>116</v>
      </c>
      <c r="H51" s="20">
        <v>98.27</v>
      </c>
      <c r="I51" s="22" t="s">
        <v>18</v>
      </c>
      <c r="J51" s="22" t="s">
        <v>19</v>
      </c>
      <c r="K51" s="21" t="s">
        <v>20</v>
      </c>
      <c r="L51" s="14" t="s">
        <v>21</v>
      </c>
      <c r="M51" s="29"/>
      <c r="N51" s="26"/>
      <c r="O51" s="27"/>
    </row>
    <row r="52" ht="41.9" spans="1:15">
      <c r="A52" s="12">
        <v>49</v>
      </c>
      <c r="B52" s="15" t="s">
        <v>66</v>
      </c>
      <c r="C52" s="15" t="s">
        <v>115</v>
      </c>
      <c r="D52" s="16">
        <v>4407221049</v>
      </c>
      <c r="E52" s="14" t="s">
        <v>17</v>
      </c>
      <c r="F52" s="13">
        <v>24</v>
      </c>
      <c r="G52" s="13">
        <v>93</v>
      </c>
      <c r="H52" s="20">
        <v>25.8</v>
      </c>
      <c r="I52" s="22" t="s">
        <v>18</v>
      </c>
      <c r="J52" s="22" t="s">
        <v>84</v>
      </c>
      <c r="K52" s="21" t="s">
        <v>74</v>
      </c>
      <c r="L52" s="14" t="s">
        <v>69</v>
      </c>
      <c r="M52" s="27" t="str">
        <f>_xlfn.DISPIMG("ID_A4FF6CCB40744D58B4CB4221CEE04E20",1)</f>
        <v>=DISPIMG("ID_A4FF6CCB40744D58B4CB4221CEE04E20",1)</v>
      </c>
      <c r="N52" s="26" t="str">
        <f>_xlfn.DISPIMG("ID_4E22FCDCB4F54B359A0C1442FDFB32A6",1)</f>
        <v>=DISPIMG("ID_4E22FCDCB4F54B359A0C1442FDFB32A6",1)</v>
      </c>
      <c r="O52" s="27" t="str">
        <f>_xlfn.DISPIMG("ID_17A68F6D016045978D91D12495CAF859",1)</f>
        <v>=DISPIMG("ID_17A68F6D016045978D91D12495CAF859",1)</v>
      </c>
    </row>
    <row r="53" ht="114.75" spans="1:15">
      <c r="A53" s="12">
        <v>50</v>
      </c>
      <c r="B53" s="15" t="s">
        <v>66</v>
      </c>
      <c r="C53" s="15" t="s">
        <v>116</v>
      </c>
      <c r="D53" s="16">
        <v>4407221046</v>
      </c>
      <c r="E53" s="14" t="s">
        <v>17</v>
      </c>
      <c r="F53" s="13">
        <v>118</v>
      </c>
      <c r="G53" s="13">
        <v>123</v>
      </c>
      <c r="H53" s="20">
        <v>95.93</v>
      </c>
      <c r="I53" s="22" t="s">
        <v>18</v>
      </c>
      <c r="J53" s="22" t="s">
        <v>19</v>
      </c>
      <c r="K53" s="21" t="s">
        <v>117</v>
      </c>
      <c r="L53" s="14" t="s">
        <v>69</v>
      </c>
      <c r="M53" s="26" t="str">
        <f>_xlfn.DISPIMG("ID_63B7FE58DC8C4AC9955F86DABFCDF08C",1)</f>
        <v>=DISPIMG("ID_63B7FE58DC8C4AC9955F86DABFCDF08C",1)</v>
      </c>
      <c r="N53" s="26" t="str">
        <f>_xlfn.DISPIMG("ID_A430DB28FCEA49728BD781E9C2DE40C2",1)</f>
        <v>=DISPIMG("ID_A430DB28FCEA49728BD781E9C2DE40C2",1)</v>
      </c>
      <c r="O53" s="26"/>
    </row>
    <row r="54" ht="25.5" spans="1:15">
      <c r="A54" s="12">
        <v>51</v>
      </c>
      <c r="B54" s="15" t="s">
        <v>66</v>
      </c>
      <c r="C54" s="15" t="s">
        <v>118</v>
      </c>
      <c r="D54" s="16">
        <v>4407221003</v>
      </c>
      <c r="E54" s="14" t="s">
        <v>17</v>
      </c>
      <c r="F54" s="13">
        <v>58</v>
      </c>
      <c r="G54" s="13">
        <v>123</v>
      </c>
      <c r="H54" s="20">
        <v>47.15</v>
      </c>
      <c r="I54" s="22" t="s">
        <v>18</v>
      </c>
      <c r="J54" s="22" t="s">
        <v>19</v>
      </c>
      <c r="K54" s="21" t="s">
        <v>20</v>
      </c>
      <c r="L54" s="14" t="s">
        <v>69</v>
      </c>
      <c r="M54" s="29"/>
      <c r="N54" s="26"/>
      <c r="O54" s="27"/>
    </row>
    <row r="55" ht="25.5" spans="1:15">
      <c r="A55" s="12">
        <v>52</v>
      </c>
      <c r="B55" s="15" t="s">
        <v>66</v>
      </c>
      <c r="C55" s="15" t="s">
        <v>119</v>
      </c>
      <c r="D55" s="16">
        <v>4407221025</v>
      </c>
      <c r="E55" s="14" t="s">
        <v>17</v>
      </c>
      <c r="F55" s="13">
        <v>122</v>
      </c>
      <c r="G55" s="13">
        <v>123</v>
      </c>
      <c r="H55" s="20">
        <v>99.18</v>
      </c>
      <c r="I55" s="22" t="s">
        <v>18</v>
      </c>
      <c r="J55" s="22" t="s">
        <v>19</v>
      </c>
      <c r="K55" s="21" t="s">
        <v>20</v>
      </c>
      <c r="L55" s="14" t="s">
        <v>21</v>
      </c>
      <c r="M55" s="26"/>
      <c r="N55" s="26"/>
      <c r="O55" s="27"/>
    </row>
    <row r="56" ht="25.5" spans="1:15">
      <c r="A56" s="12">
        <v>53</v>
      </c>
      <c r="B56" s="15" t="s">
        <v>66</v>
      </c>
      <c r="C56" s="15" t="s">
        <v>120</v>
      </c>
      <c r="D56" s="16">
        <v>4407221040</v>
      </c>
      <c r="E56" s="14" t="s">
        <v>17</v>
      </c>
      <c r="F56" s="13">
        <v>122</v>
      </c>
      <c r="G56" s="13">
        <v>123</v>
      </c>
      <c r="H56" s="20">
        <v>99.18</v>
      </c>
      <c r="I56" s="22" t="s">
        <v>18</v>
      </c>
      <c r="J56" s="22" t="s">
        <v>19</v>
      </c>
      <c r="K56" s="21" t="s">
        <v>20</v>
      </c>
      <c r="L56" s="14" t="s">
        <v>21</v>
      </c>
      <c r="M56" s="26"/>
      <c r="N56" s="26"/>
      <c r="O56" s="27"/>
    </row>
    <row r="57" ht="25.5" spans="1:15">
      <c r="A57" s="12">
        <v>54</v>
      </c>
      <c r="B57" s="15" t="s">
        <v>66</v>
      </c>
      <c r="C57" s="15" t="s">
        <v>121</v>
      </c>
      <c r="D57" s="16">
        <v>4407221038</v>
      </c>
      <c r="E57" s="14" t="s">
        <v>17</v>
      </c>
      <c r="F57" s="13">
        <v>113</v>
      </c>
      <c r="G57" s="13">
        <v>116</v>
      </c>
      <c r="H57" s="20">
        <v>97.41</v>
      </c>
      <c r="I57" s="22" t="s">
        <v>18</v>
      </c>
      <c r="J57" s="22" t="s">
        <v>19</v>
      </c>
      <c r="K57" s="21" t="s">
        <v>20</v>
      </c>
      <c r="L57" s="14" t="s">
        <v>21</v>
      </c>
      <c r="M57" s="26"/>
      <c r="N57" s="26"/>
      <c r="O57" s="27"/>
    </row>
    <row r="58" ht="25.5" spans="1:15">
      <c r="A58" s="12">
        <v>55</v>
      </c>
      <c r="B58" s="15" t="s">
        <v>66</v>
      </c>
      <c r="C58" s="15" t="s">
        <v>122</v>
      </c>
      <c r="D58" s="16">
        <v>4407221007</v>
      </c>
      <c r="E58" s="14" t="s">
        <v>17</v>
      </c>
      <c r="F58" s="13">
        <v>113</v>
      </c>
      <c r="G58" s="13">
        <v>116</v>
      </c>
      <c r="H58" s="20">
        <v>97.41</v>
      </c>
      <c r="I58" s="22" t="s">
        <v>18</v>
      </c>
      <c r="J58" s="22" t="s">
        <v>19</v>
      </c>
      <c r="K58" s="21" t="s">
        <v>20</v>
      </c>
      <c r="L58" s="14" t="s">
        <v>21</v>
      </c>
      <c r="M58" s="26"/>
      <c r="N58" s="26"/>
      <c r="O58" s="27"/>
    </row>
    <row r="59" ht="25.5" spans="1:15">
      <c r="A59" s="12">
        <v>56</v>
      </c>
      <c r="B59" s="15" t="s">
        <v>66</v>
      </c>
      <c r="C59" s="15" t="s">
        <v>123</v>
      </c>
      <c r="D59" s="16">
        <v>4407221039</v>
      </c>
      <c r="E59" s="14" t="s">
        <v>17</v>
      </c>
      <c r="F59" s="13">
        <v>113</v>
      </c>
      <c r="G59" s="13">
        <v>116</v>
      </c>
      <c r="H59" s="20">
        <v>97.41</v>
      </c>
      <c r="I59" s="22" t="s">
        <v>18</v>
      </c>
      <c r="J59" s="22" t="s">
        <v>19</v>
      </c>
      <c r="K59" s="21" t="s">
        <v>20</v>
      </c>
      <c r="L59" s="14" t="s">
        <v>21</v>
      </c>
      <c r="M59" s="26"/>
      <c r="N59" s="26"/>
      <c r="O59" s="27"/>
    </row>
    <row r="60" ht="25.5" spans="1:15">
      <c r="A60" s="12">
        <v>57</v>
      </c>
      <c r="B60" s="15" t="s">
        <v>66</v>
      </c>
      <c r="C60" s="15" t="s">
        <v>124</v>
      </c>
      <c r="D60" s="16">
        <v>4407221011</v>
      </c>
      <c r="E60" s="14" t="s">
        <v>17</v>
      </c>
      <c r="F60" s="13">
        <v>114</v>
      </c>
      <c r="G60" s="13">
        <v>123</v>
      </c>
      <c r="H60" s="20">
        <v>92.68</v>
      </c>
      <c r="I60" s="22" t="s">
        <v>18</v>
      </c>
      <c r="J60" s="22" t="s">
        <v>19</v>
      </c>
      <c r="K60" s="21" t="s">
        <v>20</v>
      </c>
      <c r="L60" s="14" t="s">
        <v>21</v>
      </c>
      <c r="M60" s="29"/>
      <c r="N60" s="26"/>
      <c r="O60" s="27"/>
    </row>
    <row r="61" ht="25.5" spans="1:15">
      <c r="A61" s="12">
        <v>58</v>
      </c>
      <c r="B61" s="15" t="s">
        <v>66</v>
      </c>
      <c r="C61" s="15" t="s">
        <v>125</v>
      </c>
      <c r="D61" s="15" t="s">
        <v>126</v>
      </c>
      <c r="E61" s="14" t="s">
        <v>17</v>
      </c>
      <c r="F61" s="13">
        <v>123</v>
      </c>
      <c r="G61" s="13">
        <v>123</v>
      </c>
      <c r="H61" s="20">
        <v>100</v>
      </c>
      <c r="I61" s="22" t="s">
        <v>18</v>
      </c>
      <c r="J61" s="22" t="s">
        <v>19</v>
      </c>
      <c r="K61" s="21" t="s">
        <v>20</v>
      </c>
      <c r="L61" s="14" t="s">
        <v>21</v>
      </c>
      <c r="M61" s="26"/>
      <c r="N61" s="26"/>
      <c r="O61" s="27"/>
    </row>
    <row r="62" ht="25.5" spans="1:15">
      <c r="A62" s="12">
        <v>59</v>
      </c>
      <c r="B62" s="15" t="s">
        <v>66</v>
      </c>
      <c r="C62" s="15" t="s">
        <v>127</v>
      </c>
      <c r="D62" s="15" t="s">
        <v>128</v>
      </c>
      <c r="E62" s="14" t="s">
        <v>17</v>
      </c>
      <c r="F62" s="13">
        <v>99</v>
      </c>
      <c r="G62" s="13">
        <v>113</v>
      </c>
      <c r="H62" s="20">
        <v>87.61</v>
      </c>
      <c r="I62" s="22" t="s">
        <v>18</v>
      </c>
      <c r="J62" s="22" t="s">
        <v>19</v>
      </c>
      <c r="K62" s="21" t="s">
        <v>20</v>
      </c>
      <c r="L62" s="14" t="s">
        <v>81</v>
      </c>
      <c r="M62" s="26"/>
      <c r="N62" s="26"/>
      <c r="O62" s="27"/>
    </row>
    <row r="63" ht="25.5" spans="1:15">
      <c r="A63" s="12">
        <v>60</v>
      </c>
      <c r="B63" s="15" t="s">
        <v>66</v>
      </c>
      <c r="C63" s="15" t="s">
        <v>129</v>
      </c>
      <c r="D63" s="15" t="s">
        <v>130</v>
      </c>
      <c r="E63" s="14" t="s">
        <v>17</v>
      </c>
      <c r="F63" s="13">
        <v>103</v>
      </c>
      <c r="G63" s="13">
        <v>103</v>
      </c>
      <c r="H63" s="20">
        <v>100</v>
      </c>
      <c r="I63" s="22" t="s">
        <v>18</v>
      </c>
      <c r="J63" s="22" t="s">
        <v>19</v>
      </c>
      <c r="K63" s="21" t="s">
        <v>20</v>
      </c>
      <c r="L63" s="14" t="s">
        <v>21</v>
      </c>
      <c r="M63" s="26"/>
      <c r="N63" s="26"/>
      <c r="O63" s="27"/>
    </row>
    <row r="64" ht="89.25" spans="1:15">
      <c r="A64" s="12">
        <v>61</v>
      </c>
      <c r="B64" s="15" t="s">
        <v>66</v>
      </c>
      <c r="C64" s="15" t="s">
        <v>131</v>
      </c>
      <c r="D64" s="15" t="s">
        <v>132</v>
      </c>
      <c r="E64" s="14" t="s">
        <v>17</v>
      </c>
      <c r="F64" s="13">
        <v>117</v>
      </c>
      <c r="G64" s="13">
        <v>123</v>
      </c>
      <c r="H64" s="20">
        <v>95.12</v>
      </c>
      <c r="I64" s="22" t="s">
        <v>18</v>
      </c>
      <c r="J64" s="22" t="s">
        <v>19</v>
      </c>
      <c r="K64" s="21" t="s">
        <v>133</v>
      </c>
      <c r="L64" s="14" t="s">
        <v>69</v>
      </c>
      <c r="M64" s="26" t="str">
        <f>_xlfn.DISPIMG("ID_79CA9E6B2BD54E4CB246EFBD4A18F8B0",1)</f>
        <v>=DISPIMG("ID_79CA9E6B2BD54E4CB246EFBD4A18F8B0",1)</v>
      </c>
      <c r="N64" s="26" t="str">
        <f>_xlfn.DISPIMG("ID_79CA9E6B2BD54E4CB246EFBD4A18F8B0",1)</f>
        <v>=DISPIMG("ID_79CA9E6B2BD54E4CB246EFBD4A18F8B0",1)</v>
      </c>
      <c r="O64" s="27"/>
    </row>
    <row r="65" s="2" customFormat="1" spans="1:15">
      <c r="A65" s="12">
        <v>62</v>
      </c>
      <c r="B65" s="13" t="s">
        <v>134</v>
      </c>
      <c r="C65" s="13" t="s">
        <v>135</v>
      </c>
      <c r="D65" s="13" t="s">
        <v>136</v>
      </c>
      <c r="E65" s="14" t="s">
        <v>17</v>
      </c>
      <c r="F65" s="13">
        <v>108</v>
      </c>
      <c r="G65" s="13">
        <v>123</v>
      </c>
      <c r="H65" s="20">
        <v>87.8</v>
      </c>
      <c r="I65" s="33" t="s">
        <v>18</v>
      </c>
      <c r="J65" s="33" t="s">
        <v>19</v>
      </c>
      <c r="K65" s="21" t="s">
        <v>20</v>
      </c>
      <c r="L65" s="14" t="s">
        <v>81</v>
      </c>
      <c r="M65" s="34"/>
      <c r="N65" s="31"/>
      <c r="O65" s="35"/>
    </row>
    <row r="66" s="2" customFormat="1" spans="1:15">
      <c r="A66" s="12">
        <v>63</v>
      </c>
      <c r="B66" s="13" t="s">
        <v>134</v>
      </c>
      <c r="C66" s="13" t="s">
        <v>137</v>
      </c>
      <c r="D66" s="13" t="s">
        <v>138</v>
      </c>
      <c r="E66" s="14" t="s">
        <v>17</v>
      </c>
      <c r="F66" s="13">
        <v>115</v>
      </c>
      <c r="G66" s="13">
        <v>123</v>
      </c>
      <c r="H66" s="20">
        <v>93.49</v>
      </c>
      <c r="I66" s="33" t="s">
        <v>18</v>
      </c>
      <c r="J66" s="33" t="s">
        <v>19</v>
      </c>
      <c r="K66" s="21" t="s">
        <v>20</v>
      </c>
      <c r="L66" s="14" t="s">
        <v>21</v>
      </c>
      <c r="M66" s="34"/>
      <c r="N66" s="31"/>
      <c r="O66" s="35"/>
    </row>
    <row r="67" s="2" customFormat="1" spans="1:15">
      <c r="A67" s="12">
        <v>64</v>
      </c>
      <c r="B67" s="13" t="s">
        <v>134</v>
      </c>
      <c r="C67" s="13" t="s">
        <v>139</v>
      </c>
      <c r="D67" s="13" t="s">
        <v>140</v>
      </c>
      <c r="E67" s="14" t="s">
        <v>17</v>
      </c>
      <c r="F67" s="13">
        <v>118</v>
      </c>
      <c r="G67" s="13">
        <v>123</v>
      </c>
      <c r="H67" s="20">
        <v>95.93</v>
      </c>
      <c r="I67" s="33" t="s">
        <v>18</v>
      </c>
      <c r="J67" s="33" t="s">
        <v>19</v>
      </c>
      <c r="K67" s="21" t="s">
        <v>20</v>
      </c>
      <c r="L67" s="14" t="s">
        <v>21</v>
      </c>
      <c r="M67" s="36"/>
      <c r="N67" s="31"/>
      <c r="O67" s="35"/>
    </row>
    <row r="68" s="2" customFormat="1" spans="1:15">
      <c r="A68" s="12">
        <v>65</v>
      </c>
      <c r="B68" s="13" t="s">
        <v>134</v>
      </c>
      <c r="C68" s="13" t="s">
        <v>141</v>
      </c>
      <c r="D68" s="13" t="s">
        <v>142</v>
      </c>
      <c r="E68" s="14" t="s">
        <v>17</v>
      </c>
      <c r="F68" s="13">
        <v>120</v>
      </c>
      <c r="G68" s="13">
        <v>123</v>
      </c>
      <c r="H68" s="20">
        <v>97.56</v>
      </c>
      <c r="I68" s="33" t="s">
        <v>18</v>
      </c>
      <c r="J68" s="33" t="s">
        <v>19</v>
      </c>
      <c r="K68" s="21" t="s">
        <v>20</v>
      </c>
      <c r="L68" s="14" t="s">
        <v>21</v>
      </c>
      <c r="M68" s="34"/>
      <c r="N68" s="31"/>
      <c r="O68" s="35"/>
    </row>
    <row r="69" s="2" customFormat="1" spans="1:15">
      <c r="A69" s="12">
        <v>66</v>
      </c>
      <c r="B69" s="13" t="s">
        <v>134</v>
      </c>
      <c r="C69" s="13" t="s">
        <v>143</v>
      </c>
      <c r="D69" s="13" t="s">
        <v>144</v>
      </c>
      <c r="E69" s="14" t="s">
        <v>17</v>
      </c>
      <c r="F69" s="13">
        <v>121</v>
      </c>
      <c r="G69" s="13">
        <v>123</v>
      </c>
      <c r="H69" s="20">
        <v>98.37</v>
      </c>
      <c r="I69" s="33" t="s">
        <v>18</v>
      </c>
      <c r="J69" s="33" t="s">
        <v>19</v>
      </c>
      <c r="K69" s="21" t="s">
        <v>20</v>
      </c>
      <c r="L69" s="14" t="s">
        <v>21</v>
      </c>
      <c r="M69" s="34"/>
      <c r="N69" s="31"/>
      <c r="O69" s="35"/>
    </row>
    <row r="70" s="2" customFormat="1" spans="1:15">
      <c r="A70" s="12">
        <v>67</v>
      </c>
      <c r="B70" s="13" t="s">
        <v>134</v>
      </c>
      <c r="C70" s="13" t="s">
        <v>145</v>
      </c>
      <c r="D70" s="13" t="s">
        <v>146</v>
      </c>
      <c r="E70" s="14" t="s">
        <v>17</v>
      </c>
      <c r="F70" s="13">
        <v>121</v>
      </c>
      <c r="G70" s="13">
        <v>123</v>
      </c>
      <c r="H70" s="20">
        <v>98.37</v>
      </c>
      <c r="I70" s="33" t="s">
        <v>18</v>
      </c>
      <c r="J70" s="33" t="s">
        <v>19</v>
      </c>
      <c r="K70" s="14" t="s">
        <v>20</v>
      </c>
      <c r="L70" s="14" t="s">
        <v>21</v>
      </c>
      <c r="M70" s="37"/>
      <c r="N70" s="31"/>
      <c r="O70" s="35"/>
    </row>
    <row r="71" s="2" customFormat="1" spans="1:15">
      <c r="A71" s="12">
        <v>68</v>
      </c>
      <c r="B71" s="13" t="s">
        <v>134</v>
      </c>
      <c r="C71" s="13" t="s">
        <v>147</v>
      </c>
      <c r="D71" s="13" t="s">
        <v>148</v>
      </c>
      <c r="E71" s="14" t="s">
        <v>17</v>
      </c>
      <c r="F71" s="13">
        <v>123</v>
      </c>
      <c r="G71" s="13">
        <v>123</v>
      </c>
      <c r="H71" s="20">
        <v>100</v>
      </c>
      <c r="I71" s="33" t="s">
        <v>18</v>
      </c>
      <c r="J71" s="33" t="s">
        <v>19</v>
      </c>
      <c r="K71" s="21" t="s">
        <v>20</v>
      </c>
      <c r="L71" s="14" t="s">
        <v>21</v>
      </c>
      <c r="M71" s="34"/>
      <c r="N71" s="34"/>
      <c r="O71" s="35"/>
    </row>
    <row r="72" s="2" customFormat="1" spans="1:15">
      <c r="A72" s="12">
        <v>69</v>
      </c>
      <c r="B72" s="13" t="s">
        <v>134</v>
      </c>
      <c r="C72" s="13" t="s">
        <v>149</v>
      </c>
      <c r="D72" s="13" t="s">
        <v>150</v>
      </c>
      <c r="E72" s="14" t="s">
        <v>17</v>
      </c>
      <c r="F72" s="13">
        <v>117</v>
      </c>
      <c r="G72" s="13">
        <v>123</v>
      </c>
      <c r="H72" s="20">
        <v>95.12</v>
      </c>
      <c r="I72" s="33" t="s">
        <v>18</v>
      </c>
      <c r="J72" s="33" t="s">
        <v>19</v>
      </c>
      <c r="K72" s="21" t="s">
        <v>20</v>
      </c>
      <c r="L72" s="14" t="s">
        <v>21</v>
      </c>
      <c r="M72" s="36"/>
      <c r="N72" s="34"/>
      <c r="O72" s="35"/>
    </row>
    <row r="73" s="2" customFormat="1" ht="89.25" spans="1:15">
      <c r="A73" s="12">
        <v>70</v>
      </c>
      <c r="B73" s="13" t="s">
        <v>134</v>
      </c>
      <c r="C73" s="13" t="s">
        <v>151</v>
      </c>
      <c r="D73" s="13" t="s">
        <v>152</v>
      </c>
      <c r="E73" s="14" t="s">
        <v>17</v>
      </c>
      <c r="F73" s="13">
        <v>118</v>
      </c>
      <c r="G73" s="13">
        <v>123</v>
      </c>
      <c r="H73" s="20">
        <v>95.93</v>
      </c>
      <c r="I73" s="33" t="s">
        <v>18</v>
      </c>
      <c r="J73" s="33" t="s">
        <v>19</v>
      </c>
      <c r="K73" s="21" t="s">
        <v>153</v>
      </c>
      <c r="L73" s="14" t="s">
        <v>69</v>
      </c>
      <c r="M73" s="38" t="str">
        <f>_xlfn.DISPIMG("ID_0833056820D84D959BA4D3FEAF185B28",1)</f>
        <v>=DISPIMG("ID_0833056820D84D959BA4D3FEAF185B28",1)</v>
      </c>
      <c r="N73" s="38" t="str">
        <f>_xlfn.DISPIMG("ID_35392A7CB03C44D2A734708426C5A71A",1)</f>
        <v>=DISPIMG("ID_35392A7CB03C44D2A734708426C5A71A",1)</v>
      </c>
      <c r="O73" s="35"/>
    </row>
    <row r="74" s="2" customFormat="1" spans="1:15">
      <c r="A74" s="12">
        <v>71</v>
      </c>
      <c r="B74" s="13" t="s">
        <v>134</v>
      </c>
      <c r="C74" s="13" t="s">
        <v>154</v>
      </c>
      <c r="D74" s="13" t="s">
        <v>155</v>
      </c>
      <c r="E74" s="14" t="s">
        <v>17</v>
      </c>
      <c r="F74" s="13">
        <v>123</v>
      </c>
      <c r="G74" s="13">
        <v>123</v>
      </c>
      <c r="H74" s="20">
        <v>100</v>
      </c>
      <c r="I74" s="33" t="s">
        <v>18</v>
      </c>
      <c r="J74" s="33" t="s">
        <v>19</v>
      </c>
      <c r="K74" s="21" t="s">
        <v>20</v>
      </c>
      <c r="L74" s="14" t="s">
        <v>21</v>
      </c>
      <c r="M74" s="36"/>
      <c r="N74" s="34"/>
      <c r="O74" s="35"/>
    </row>
    <row r="75" s="2" customFormat="1" spans="1:15">
      <c r="A75" s="12">
        <v>72</v>
      </c>
      <c r="B75" s="13" t="s">
        <v>134</v>
      </c>
      <c r="C75" s="13" t="s">
        <v>156</v>
      </c>
      <c r="D75" s="13" t="s">
        <v>157</v>
      </c>
      <c r="E75" s="14" t="s">
        <v>17</v>
      </c>
      <c r="F75" s="13">
        <v>123</v>
      </c>
      <c r="G75" s="13">
        <v>123</v>
      </c>
      <c r="H75" s="20">
        <v>100</v>
      </c>
      <c r="I75" s="33" t="s">
        <v>18</v>
      </c>
      <c r="J75" s="33" t="s">
        <v>19</v>
      </c>
      <c r="K75" s="21" t="s">
        <v>20</v>
      </c>
      <c r="L75" s="14" t="s">
        <v>21</v>
      </c>
      <c r="M75" s="36"/>
      <c r="N75" s="31"/>
      <c r="O75" s="35"/>
    </row>
    <row r="76" s="2" customFormat="1" spans="1:15">
      <c r="A76" s="12">
        <v>73</v>
      </c>
      <c r="B76" s="13" t="s">
        <v>134</v>
      </c>
      <c r="C76" s="13" t="s">
        <v>158</v>
      </c>
      <c r="D76" s="13" t="s">
        <v>159</v>
      </c>
      <c r="E76" s="14" t="s">
        <v>17</v>
      </c>
      <c r="F76" s="13">
        <v>122</v>
      </c>
      <c r="G76" s="13">
        <v>123</v>
      </c>
      <c r="H76" s="20">
        <v>99.18</v>
      </c>
      <c r="I76" s="33" t="s">
        <v>18</v>
      </c>
      <c r="J76" s="33" t="s">
        <v>19</v>
      </c>
      <c r="K76" s="21" t="s">
        <v>20</v>
      </c>
      <c r="L76" s="14" t="s">
        <v>21</v>
      </c>
      <c r="M76" s="34"/>
      <c r="N76" s="31"/>
      <c r="O76" s="35"/>
    </row>
    <row r="77" s="2" customFormat="1" spans="1:15">
      <c r="A77" s="12">
        <v>74</v>
      </c>
      <c r="B77" s="13" t="s">
        <v>134</v>
      </c>
      <c r="C77" s="13" t="s">
        <v>160</v>
      </c>
      <c r="D77" s="13" t="s">
        <v>161</v>
      </c>
      <c r="E77" s="14" t="s">
        <v>17</v>
      </c>
      <c r="F77" s="13">
        <v>123</v>
      </c>
      <c r="G77" s="13">
        <v>123</v>
      </c>
      <c r="H77" s="20">
        <v>100</v>
      </c>
      <c r="I77" s="33" t="s">
        <v>18</v>
      </c>
      <c r="J77" s="33" t="s">
        <v>19</v>
      </c>
      <c r="K77" s="21" t="s">
        <v>20</v>
      </c>
      <c r="L77" s="14" t="s">
        <v>21</v>
      </c>
      <c r="M77" s="34"/>
      <c r="N77" s="31"/>
      <c r="O77" s="35"/>
    </row>
    <row r="78" s="2" customFormat="1" spans="1:15">
      <c r="A78" s="12">
        <v>75</v>
      </c>
      <c r="B78" s="13" t="s">
        <v>134</v>
      </c>
      <c r="C78" s="13" t="s">
        <v>162</v>
      </c>
      <c r="D78" s="13" t="s">
        <v>163</v>
      </c>
      <c r="E78" s="14" t="s">
        <v>17</v>
      </c>
      <c r="F78" s="13">
        <v>120</v>
      </c>
      <c r="G78" s="13">
        <v>123</v>
      </c>
      <c r="H78" s="20">
        <v>97.56</v>
      </c>
      <c r="I78" s="33" t="s">
        <v>18</v>
      </c>
      <c r="J78" s="33" t="s">
        <v>19</v>
      </c>
      <c r="K78" s="21" t="s">
        <v>20</v>
      </c>
      <c r="L78" s="14" t="s">
        <v>21</v>
      </c>
      <c r="M78" s="34"/>
      <c r="N78" s="34"/>
      <c r="O78" s="35"/>
    </row>
    <row r="79" s="2" customFormat="1" spans="1:15">
      <c r="A79" s="12">
        <v>76</v>
      </c>
      <c r="B79" s="13" t="s">
        <v>134</v>
      </c>
      <c r="C79" s="13" t="s">
        <v>164</v>
      </c>
      <c r="D79" s="13" t="s">
        <v>165</v>
      </c>
      <c r="E79" s="14" t="s">
        <v>17</v>
      </c>
      <c r="F79" s="13">
        <v>82</v>
      </c>
      <c r="G79" s="13">
        <v>82</v>
      </c>
      <c r="H79" s="20">
        <v>100</v>
      </c>
      <c r="I79" s="33" t="s">
        <v>18</v>
      </c>
      <c r="J79" s="33" t="s">
        <v>19</v>
      </c>
      <c r="K79" s="21" t="s">
        <v>20</v>
      </c>
      <c r="L79" s="14" t="s">
        <v>21</v>
      </c>
      <c r="M79" s="36"/>
      <c r="N79" s="31"/>
      <c r="O79" s="35"/>
    </row>
    <row r="80" s="2" customFormat="1" spans="1:15">
      <c r="A80" s="12">
        <v>77</v>
      </c>
      <c r="B80" s="13" t="s">
        <v>134</v>
      </c>
      <c r="C80" s="13" t="s">
        <v>166</v>
      </c>
      <c r="D80" s="13" t="s">
        <v>167</v>
      </c>
      <c r="E80" s="14" t="s">
        <v>17</v>
      </c>
      <c r="F80" s="13">
        <v>122</v>
      </c>
      <c r="G80" s="13">
        <v>123</v>
      </c>
      <c r="H80" s="20">
        <v>99.18</v>
      </c>
      <c r="I80" s="33" t="s">
        <v>18</v>
      </c>
      <c r="J80" s="33" t="s">
        <v>19</v>
      </c>
      <c r="K80" s="21" t="s">
        <v>20</v>
      </c>
      <c r="L80" s="14" t="s">
        <v>21</v>
      </c>
      <c r="M80" s="34"/>
      <c r="N80" s="31"/>
      <c r="O80" s="35"/>
    </row>
    <row r="81" s="2" customFormat="1" spans="1:15">
      <c r="A81" s="12">
        <v>78</v>
      </c>
      <c r="B81" s="13" t="s">
        <v>134</v>
      </c>
      <c r="C81" s="13" t="s">
        <v>168</v>
      </c>
      <c r="D81" s="13" t="s">
        <v>169</v>
      </c>
      <c r="E81" s="14" t="s">
        <v>17</v>
      </c>
      <c r="F81" s="13">
        <v>120</v>
      </c>
      <c r="G81" s="13">
        <v>123</v>
      </c>
      <c r="H81" s="20">
        <v>97.56</v>
      </c>
      <c r="I81" s="33" t="s">
        <v>18</v>
      </c>
      <c r="J81" s="33" t="s">
        <v>19</v>
      </c>
      <c r="K81" s="21" t="s">
        <v>20</v>
      </c>
      <c r="L81" s="14" t="s">
        <v>21</v>
      </c>
      <c r="M81" s="34"/>
      <c r="N81" s="34"/>
      <c r="O81" s="35"/>
    </row>
    <row r="82" s="2" customFormat="1" spans="1:15">
      <c r="A82" s="12">
        <v>79</v>
      </c>
      <c r="B82" s="13" t="s">
        <v>134</v>
      </c>
      <c r="C82" s="13" t="s">
        <v>170</v>
      </c>
      <c r="D82" s="13" t="s">
        <v>171</v>
      </c>
      <c r="E82" s="14" t="s">
        <v>17</v>
      </c>
      <c r="F82" s="13">
        <v>109</v>
      </c>
      <c r="G82" s="13">
        <v>123</v>
      </c>
      <c r="H82" s="20">
        <v>88.61</v>
      </c>
      <c r="I82" s="33" t="s">
        <v>18</v>
      </c>
      <c r="J82" s="33" t="s">
        <v>19</v>
      </c>
      <c r="K82" s="21" t="s">
        <v>20</v>
      </c>
      <c r="L82" s="14" t="s">
        <v>81</v>
      </c>
      <c r="M82" s="36"/>
      <c r="N82" s="34"/>
      <c r="O82" s="35"/>
    </row>
    <row r="83" s="2" customFormat="1" spans="1:15">
      <c r="A83" s="12">
        <v>80</v>
      </c>
      <c r="B83" s="13" t="s">
        <v>134</v>
      </c>
      <c r="C83" s="13" t="s">
        <v>172</v>
      </c>
      <c r="D83" s="13" t="s">
        <v>173</v>
      </c>
      <c r="E83" s="14" t="s">
        <v>17</v>
      </c>
      <c r="F83" s="13">
        <v>120</v>
      </c>
      <c r="G83" s="13">
        <v>123</v>
      </c>
      <c r="H83" s="20">
        <v>97.56</v>
      </c>
      <c r="I83" s="33" t="s">
        <v>18</v>
      </c>
      <c r="J83" s="33" t="s">
        <v>19</v>
      </c>
      <c r="K83" s="21" t="s">
        <v>20</v>
      </c>
      <c r="L83" s="14" t="s">
        <v>21</v>
      </c>
      <c r="M83" s="36"/>
      <c r="N83" s="31"/>
      <c r="O83" s="35"/>
    </row>
    <row r="84" s="2" customFormat="1" spans="1:15">
      <c r="A84" s="12">
        <v>81</v>
      </c>
      <c r="B84" s="13" t="s">
        <v>134</v>
      </c>
      <c r="C84" s="13" t="s">
        <v>174</v>
      </c>
      <c r="D84" s="13" t="s">
        <v>175</v>
      </c>
      <c r="E84" s="14" t="s">
        <v>17</v>
      </c>
      <c r="F84" s="13">
        <v>120</v>
      </c>
      <c r="G84" s="13">
        <v>123</v>
      </c>
      <c r="H84" s="20">
        <v>97.56</v>
      </c>
      <c r="I84" s="33" t="s">
        <v>18</v>
      </c>
      <c r="J84" s="33" t="s">
        <v>19</v>
      </c>
      <c r="K84" s="21" t="s">
        <v>20</v>
      </c>
      <c r="L84" s="14" t="s">
        <v>21</v>
      </c>
      <c r="M84" s="34"/>
      <c r="N84" s="31"/>
      <c r="O84" s="35"/>
    </row>
    <row r="85" s="2" customFormat="1" spans="1:15">
      <c r="A85" s="12">
        <v>82</v>
      </c>
      <c r="B85" s="13" t="s">
        <v>134</v>
      </c>
      <c r="C85" s="13" t="s">
        <v>176</v>
      </c>
      <c r="D85" s="13" t="s">
        <v>177</v>
      </c>
      <c r="E85" s="14" t="s">
        <v>17</v>
      </c>
      <c r="F85" s="13">
        <v>108</v>
      </c>
      <c r="G85" s="13">
        <v>123</v>
      </c>
      <c r="H85" s="20">
        <v>87.8</v>
      </c>
      <c r="I85" s="33" t="s">
        <v>18</v>
      </c>
      <c r="J85" s="33" t="s">
        <v>19</v>
      </c>
      <c r="K85" s="21" t="s">
        <v>20</v>
      </c>
      <c r="L85" s="14" t="s">
        <v>81</v>
      </c>
      <c r="M85" s="34"/>
      <c r="N85" s="31"/>
      <c r="O85" s="35"/>
    </row>
    <row r="86" s="3" customFormat="1" spans="1:15">
      <c r="A86" s="12">
        <v>83</v>
      </c>
      <c r="B86" s="13" t="s">
        <v>134</v>
      </c>
      <c r="C86" s="13" t="s">
        <v>178</v>
      </c>
      <c r="D86" s="13" t="s">
        <v>179</v>
      </c>
      <c r="E86" s="14" t="s">
        <v>17</v>
      </c>
      <c r="F86" s="13">
        <v>27</v>
      </c>
      <c r="G86" s="13">
        <v>123</v>
      </c>
      <c r="H86" s="20">
        <v>21.95</v>
      </c>
      <c r="I86" s="22" t="s">
        <v>18</v>
      </c>
      <c r="J86" s="22" t="s">
        <v>19</v>
      </c>
      <c r="K86" s="21" t="s">
        <v>20</v>
      </c>
      <c r="L86" s="14" t="s">
        <v>69</v>
      </c>
      <c r="M86" s="34"/>
      <c r="N86" s="34"/>
      <c r="O86" s="39"/>
    </row>
    <row r="87" spans="1:15">
      <c r="A87" s="12">
        <v>84</v>
      </c>
      <c r="B87" s="13" t="s">
        <v>134</v>
      </c>
      <c r="C87" s="13" t="s">
        <v>180</v>
      </c>
      <c r="D87" s="13" t="s">
        <v>181</v>
      </c>
      <c r="E87" s="14" t="s">
        <v>17</v>
      </c>
      <c r="F87" s="13">
        <v>121</v>
      </c>
      <c r="G87" s="13">
        <v>123</v>
      </c>
      <c r="H87" s="20">
        <v>98.37</v>
      </c>
      <c r="I87" s="33" t="s">
        <v>18</v>
      </c>
      <c r="J87" s="33" t="s">
        <v>19</v>
      </c>
      <c r="K87" s="21" t="s">
        <v>20</v>
      </c>
      <c r="L87" s="14" t="s">
        <v>21</v>
      </c>
      <c r="M87" s="36"/>
      <c r="N87" s="31"/>
      <c r="O87" s="27"/>
    </row>
    <row r="88" spans="1:15">
      <c r="A88" s="12">
        <v>85</v>
      </c>
      <c r="B88" s="13" t="s">
        <v>134</v>
      </c>
      <c r="C88" s="13" t="s">
        <v>182</v>
      </c>
      <c r="D88" s="13" t="s">
        <v>183</v>
      </c>
      <c r="E88" s="14" t="s">
        <v>17</v>
      </c>
      <c r="F88" s="13">
        <v>121</v>
      </c>
      <c r="G88" s="13">
        <v>123</v>
      </c>
      <c r="H88" s="20">
        <v>98.37</v>
      </c>
      <c r="I88" s="33" t="s">
        <v>18</v>
      </c>
      <c r="J88" s="33" t="s">
        <v>19</v>
      </c>
      <c r="K88" s="21" t="s">
        <v>20</v>
      </c>
      <c r="L88" s="14" t="s">
        <v>21</v>
      </c>
      <c r="M88" s="34"/>
      <c r="N88" s="31"/>
      <c r="O88" s="27"/>
    </row>
    <row r="89" ht="42.2" spans="1:15">
      <c r="A89" s="12">
        <v>86</v>
      </c>
      <c r="B89" s="13" t="s">
        <v>134</v>
      </c>
      <c r="C89" s="13" t="s">
        <v>184</v>
      </c>
      <c r="D89" s="13" t="s">
        <v>185</v>
      </c>
      <c r="E89" s="14" t="s">
        <v>17</v>
      </c>
      <c r="F89" s="13">
        <v>123</v>
      </c>
      <c r="G89" s="13">
        <v>123</v>
      </c>
      <c r="H89" s="20">
        <v>100</v>
      </c>
      <c r="I89" s="33" t="s">
        <v>18</v>
      </c>
      <c r="J89" s="33" t="s">
        <v>19</v>
      </c>
      <c r="K89" s="21" t="s">
        <v>74</v>
      </c>
      <c r="L89" s="14" t="s">
        <v>69</v>
      </c>
      <c r="M89" s="38" t="str">
        <f>_xlfn.DISPIMG("ID_4421C696A37D4287B26861068B8883DA",1)</f>
        <v>=DISPIMG("ID_4421C696A37D4287B26861068B8883DA",1)</v>
      </c>
      <c r="N89" s="31" t="str">
        <f>_xlfn.DISPIMG("ID_56D146E1539C4C34B7913E4AB5708279",1)</f>
        <v>=DISPIMG("ID_56D146E1539C4C34B7913E4AB5708279",1)</v>
      </c>
      <c r="O89" s="27" t="str">
        <f>_xlfn.DISPIMG("ID_B955FE5C24BB40DBBA9877DA9839CAF7",1)</f>
        <v>=DISPIMG("ID_B955FE5C24BB40DBBA9877DA9839CAF7",1)</v>
      </c>
    </row>
    <row r="90" s="4" customFormat="1" spans="1:15">
      <c r="A90" s="12">
        <v>87</v>
      </c>
      <c r="B90" s="13" t="s">
        <v>134</v>
      </c>
      <c r="C90" s="13" t="s">
        <v>186</v>
      </c>
      <c r="D90" s="13" t="s">
        <v>187</v>
      </c>
      <c r="E90" s="14" t="s">
        <v>17</v>
      </c>
      <c r="F90" s="13">
        <v>123</v>
      </c>
      <c r="G90" s="13">
        <v>123</v>
      </c>
      <c r="H90" s="20">
        <v>100</v>
      </c>
      <c r="I90" s="22" t="s">
        <v>18</v>
      </c>
      <c r="J90" s="22" t="s">
        <v>19</v>
      </c>
      <c r="K90" s="21" t="s">
        <v>20</v>
      </c>
      <c r="L90" s="14" t="s">
        <v>21</v>
      </c>
      <c r="M90" s="34"/>
      <c r="N90" s="34"/>
      <c r="O90" s="32"/>
    </row>
    <row r="91" s="4" customFormat="1" spans="1:15">
      <c r="A91" s="12">
        <v>88</v>
      </c>
      <c r="B91" s="13" t="s">
        <v>134</v>
      </c>
      <c r="C91" s="13" t="s">
        <v>188</v>
      </c>
      <c r="D91" s="13" t="s">
        <v>189</v>
      </c>
      <c r="E91" s="14" t="s">
        <v>17</v>
      </c>
      <c r="F91" s="13">
        <v>123</v>
      </c>
      <c r="G91" s="13">
        <v>123</v>
      </c>
      <c r="H91" s="20">
        <v>100</v>
      </c>
      <c r="I91" s="22" t="s">
        <v>18</v>
      </c>
      <c r="J91" s="22" t="s">
        <v>19</v>
      </c>
      <c r="K91" s="21" t="s">
        <v>20</v>
      </c>
      <c r="L91" s="14" t="s">
        <v>21</v>
      </c>
      <c r="M91" s="34"/>
      <c r="N91" s="34"/>
      <c r="O91" s="32"/>
    </row>
    <row r="92" spans="1:15">
      <c r="A92" s="12">
        <v>89</v>
      </c>
      <c r="B92" s="13" t="s">
        <v>134</v>
      </c>
      <c r="C92" s="13" t="s">
        <v>190</v>
      </c>
      <c r="D92" s="13" t="s">
        <v>191</v>
      </c>
      <c r="E92" s="14" t="s">
        <v>17</v>
      </c>
      <c r="F92" s="13">
        <v>123</v>
      </c>
      <c r="G92" s="13">
        <v>123</v>
      </c>
      <c r="H92" s="20">
        <v>100</v>
      </c>
      <c r="I92" s="33" t="s">
        <v>18</v>
      </c>
      <c r="J92" s="33" t="s">
        <v>19</v>
      </c>
      <c r="K92" s="21" t="s">
        <v>20</v>
      </c>
      <c r="L92" s="14" t="s">
        <v>21</v>
      </c>
      <c r="M92" s="34"/>
      <c r="N92" s="31"/>
      <c r="O92" s="27"/>
    </row>
    <row r="93" spans="1:15">
      <c r="A93" s="12">
        <v>90</v>
      </c>
      <c r="B93" s="13" t="s">
        <v>134</v>
      </c>
      <c r="C93" s="13" t="s">
        <v>192</v>
      </c>
      <c r="D93" s="13" t="s">
        <v>193</v>
      </c>
      <c r="E93" s="14" t="s">
        <v>17</v>
      </c>
      <c r="F93" s="13">
        <v>115</v>
      </c>
      <c r="G93" s="13">
        <v>123</v>
      </c>
      <c r="H93" s="20">
        <v>93.49</v>
      </c>
      <c r="I93" s="33" t="s">
        <v>18</v>
      </c>
      <c r="J93" s="33" t="s">
        <v>19</v>
      </c>
      <c r="K93" s="21" t="s">
        <v>20</v>
      </c>
      <c r="L93" s="14" t="s">
        <v>21</v>
      </c>
      <c r="M93" s="34"/>
      <c r="N93" s="31"/>
      <c r="O93" s="27"/>
    </row>
    <row r="94" spans="1:15">
      <c r="A94" s="12">
        <v>91</v>
      </c>
      <c r="B94" s="13" t="s">
        <v>134</v>
      </c>
      <c r="C94" s="13" t="s">
        <v>194</v>
      </c>
      <c r="D94" s="13" t="s">
        <v>195</v>
      </c>
      <c r="E94" s="14" t="s">
        <v>17</v>
      </c>
      <c r="F94" s="13">
        <v>115</v>
      </c>
      <c r="G94" s="13">
        <v>123</v>
      </c>
      <c r="H94" s="20">
        <v>93.49</v>
      </c>
      <c r="I94" s="33" t="s">
        <v>18</v>
      </c>
      <c r="J94" s="33" t="s">
        <v>19</v>
      </c>
      <c r="K94" s="21" t="s">
        <v>20</v>
      </c>
      <c r="L94" s="14" t="s">
        <v>21</v>
      </c>
      <c r="M94" s="34"/>
      <c r="N94" s="31"/>
      <c r="O94" s="27"/>
    </row>
    <row r="95" spans="1:15">
      <c r="A95" s="12">
        <v>92</v>
      </c>
      <c r="B95" s="13" t="s">
        <v>134</v>
      </c>
      <c r="C95" s="13" t="s">
        <v>196</v>
      </c>
      <c r="D95" s="13" t="s">
        <v>197</v>
      </c>
      <c r="E95" s="14" t="s">
        <v>17</v>
      </c>
      <c r="F95" s="13">
        <v>115</v>
      </c>
      <c r="G95" s="13">
        <v>123</v>
      </c>
      <c r="H95" s="20">
        <v>93.49</v>
      </c>
      <c r="I95" s="33" t="s">
        <v>18</v>
      </c>
      <c r="J95" s="33" t="s">
        <v>19</v>
      </c>
      <c r="K95" s="21" t="s">
        <v>20</v>
      </c>
      <c r="L95" s="14" t="s">
        <v>21</v>
      </c>
      <c r="M95" s="34"/>
      <c r="N95" s="31"/>
      <c r="O95" s="27"/>
    </row>
    <row r="96" spans="1:15">
      <c r="A96" s="12">
        <v>93</v>
      </c>
      <c r="B96" s="13" t="s">
        <v>134</v>
      </c>
      <c r="C96" s="13" t="s">
        <v>198</v>
      </c>
      <c r="D96" s="13" t="s">
        <v>199</v>
      </c>
      <c r="E96" s="14" t="s">
        <v>17</v>
      </c>
      <c r="F96" s="13">
        <v>96</v>
      </c>
      <c r="G96" s="13">
        <v>123</v>
      </c>
      <c r="H96" s="20">
        <v>78.04</v>
      </c>
      <c r="I96" s="33" t="s">
        <v>18</v>
      </c>
      <c r="J96" s="33" t="s">
        <v>19</v>
      </c>
      <c r="K96" s="21" t="s">
        <v>20</v>
      </c>
      <c r="L96" s="14" t="s">
        <v>69</v>
      </c>
      <c r="M96" s="34"/>
      <c r="N96" s="31"/>
      <c r="O96" s="27"/>
    </row>
    <row r="97" spans="1:15">
      <c r="A97" s="12">
        <v>94</v>
      </c>
      <c r="B97" s="15" t="s">
        <v>200</v>
      </c>
      <c r="C97" s="15" t="s">
        <v>201</v>
      </c>
      <c r="D97" s="15" t="s">
        <v>202</v>
      </c>
      <c r="E97" s="14" t="s">
        <v>17</v>
      </c>
      <c r="F97" s="13">
        <v>109</v>
      </c>
      <c r="G97" s="13">
        <v>123</v>
      </c>
      <c r="H97" s="20">
        <v>88.61</v>
      </c>
      <c r="I97" s="22" t="s">
        <v>18</v>
      </c>
      <c r="J97" s="22" t="s">
        <v>19</v>
      </c>
      <c r="K97" s="21" t="s">
        <v>20</v>
      </c>
      <c r="L97" s="14" t="s">
        <v>81</v>
      </c>
      <c r="M97" s="26"/>
      <c r="N97" s="26"/>
      <c r="O97" s="27"/>
    </row>
    <row r="98" spans="1:15">
      <c r="A98" s="12">
        <v>95</v>
      </c>
      <c r="B98" s="15" t="s">
        <v>200</v>
      </c>
      <c r="C98" s="15" t="s">
        <v>203</v>
      </c>
      <c r="D98" s="15" t="s">
        <v>204</v>
      </c>
      <c r="E98" s="14" t="s">
        <v>17</v>
      </c>
      <c r="F98" s="13">
        <v>122</v>
      </c>
      <c r="G98" s="13">
        <v>123</v>
      </c>
      <c r="H98" s="20">
        <v>99.18</v>
      </c>
      <c r="I98" s="22" t="s">
        <v>18</v>
      </c>
      <c r="J98" s="22" t="s">
        <v>19</v>
      </c>
      <c r="K98" s="21" t="s">
        <v>20</v>
      </c>
      <c r="L98" s="14" t="s">
        <v>21</v>
      </c>
      <c r="M98" s="26"/>
      <c r="N98" s="26"/>
      <c r="O98" s="27"/>
    </row>
    <row r="99" spans="1:15">
      <c r="A99" s="12">
        <v>96</v>
      </c>
      <c r="B99" s="15" t="s">
        <v>200</v>
      </c>
      <c r="C99" s="15" t="s">
        <v>205</v>
      </c>
      <c r="D99" s="15" t="s">
        <v>206</v>
      </c>
      <c r="E99" s="14" t="s">
        <v>17</v>
      </c>
      <c r="F99" s="13">
        <v>17</v>
      </c>
      <c r="G99" s="13">
        <v>56</v>
      </c>
      <c r="H99" s="20">
        <v>30.35</v>
      </c>
      <c r="I99" s="22" t="s">
        <v>18</v>
      </c>
      <c r="J99" s="22" t="s">
        <v>19</v>
      </c>
      <c r="K99" s="21" t="s">
        <v>20</v>
      </c>
      <c r="L99" s="14" t="s">
        <v>69</v>
      </c>
      <c r="M99" s="40"/>
      <c r="N99" s="26"/>
      <c r="O99" s="27"/>
    </row>
    <row r="100" spans="1:15">
      <c r="A100" s="12">
        <v>97</v>
      </c>
      <c r="B100" s="15" t="s">
        <v>200</v>
      </c>
      <c r="C100" s="15" t="s">
        <v>207</v>
      </c>
      <c r="D100" s="15" t="s">
        <v>208</v>
      </c>
      <c r="E100" s="14" t="s">
        <v>17</v>
      </c>
      <c r="F100" s="13">
        <v>121</v>
      </c>
      <c r="G100" s="13">
        <v>123</v>
      </c>
      <c r="H100" s="20">
        <v>98.37</v>
      </c>
      <c r="I100" s="22" t="s">
        <v>18</v>
      </c>
      <c r="J100" s="22" t="s">
        <v>19</v>
      </c>
      <c r="K100" s="21" t="s">
        <v>20</v>
      </c>
      <c r="L100" s="14" t="s">
        <v>21</v>
      </c>
      <c r="M100" s="26"/>
      <c r="N100" s="26"/>
      <c r="O100" s="27"/>
    </row>
    <row r="101" spans="1:15">
      <c r="A101" s="12">
        <v>98</v>
      </c>
      <c r="B101" s="15" t="s">
        <v>200</v>
      </c>
      <c r="C101" s="15" t="s">
        <v>209</v>
      </c>
      <c r="D101" s="15" t="s">
        <v>210</v>
      </c>
      <c r="E101" s="14" t="s">
        <v>17</v>
      </c>
      <c r="F101" s="13">
        <v>0</v>
      </c>
      <c r="G101" s="13">
        <v>123</v>
      </c>
      <c r="H101" s="20">
        <v>0</v>
      </c>
      <c r="I101" s="22" t="s">
        <v>18</v>
      </c>
      <c r="J101" s="22" t="s">
        <v>84</v>
      </c>
      <c r="K101" s="21" t="s">
        <v>20</v>
      </c>
      <c r="L101" s="14" t="s">
        <v>69</v>
      </c>
      <c r="M101" s="26"/>
      <c r="N101" s="26"/>
      <c r="O101" s="27"/>
    </row>
    <row r="102" spans="1:15">
      <c r="A102" s="12">
        <v>99</v>
      </c>
      <c r="B102" s="15" t="s">
        <v>200</v>
      </c>
      <c r="C102" s="15" t="s">
        <v>211</v>
      </c>
      <c r="D102" s="15" t="s">
        <v>212</v>
      </c>
      <c r="E102" s="14" t="s">
        <v>17</v>
      </c>
      <c r="F102" s="13">
        <v>110</v>
      </c>
      <c r="G102" s="13">
        <v>123</v>
      </c>
      <c r="H102" s="20">
        <v>89.43</v>
      </c>
      <c r="I102" s="22" t="s">
        <v>18</v>
      </c>
      <c r="J102" s="22" t="s">
        <v>19</v>
      </c>
      <c r="K102" s="21" t="s">
        <v>20</v>
      </c>
      <c r="L102" s="14" t="s">
        <v>81</v>
      </c>
      <c r="M102" s="26"/>
      <c r="N102" s="26"/>
      <c r="O102" s="27"/>
    </row>
    <row r="103" spans="1:15">
      <c r="A103" s="12">
        <v>100</v>
      </c>
      <c r="B103" s="15" t="s">
        <v>200</v>
      </c>
      <c r="C103" s="15" t="s">
        <v>213</v>
      </c>
      <c r="D103" s="15" t="s">
        <v>214</v>
      </c>
      <c r="E103" s="14" t="s">
        <v>17</v>
      </c>
      <c r="F103" s="13">
        <v>122</v>
      </c>
      <c r="G103" s="13">
        <v>123</v>
      </c>
      <c r="H103" s="20">
        <v>99.18</v>
      </c>
      <c r="I103" s="22" t="s">
        <v>18</v>
      </c>
      <c r="J103" s="22" t="s">
        <v>19</v>
      </c>
      <c r="K103" s="21" t="s">
        <v>20</v>
      </c>
      <c r="L103" s="14" t="s">
        <v>21</v>
      </c>
      <c r="M103" s="26"/>
      <c r="N103" s="26"/>
      <c r="O103" s="27"/>
    </row>
    <row r="104" spans="1:15">
      <c r="A104" s="12">
        <v>101</v>
      </c>
      <c r="B104" s="15" t="s">
        <v>200</v>
      </c>
      <c r="C104" s="15" t="s">
        <v>215</v>
      </c>
      <c r="D104" s="15" t="s">
        <v>216</v>
      </c>
      <c r="E104" s="14" t="s">
        <v>17</v>
      </c>
      <c r="F104" s="13">
        <v>117</v>
      </c>
      <c r="G104" s="13">
        <v>123</v>
      </c>
      <c r="H104" s="20">
        <v>95.12</v>
      </c>
      <c r="I104" s="22" t="s">
        <v>18</v>
      </c>
      <c r="J104" s="22" t="s">
        <v>19</v>
      </c>
      <c r="K104" s="21" t="s">
        <v>20</v>
      </c>
      <c r="L104" s="14" t="s">
        <v>21</v>
      </c>
      <c r="M104" s="26"/>
      <c r="N104" s="26"/>
      <c r="O104" s="27"/>
    </row>
    <row r="105" spans="1:15">
      <c r="A105" s="12">
        <v>102</v>
      </c>
      <c r="B105" s="15" t="s">
        <v>200</v>
      </c>
      <c r="C105" s="15" t="s">
        <v>217</v>
      </c>
      <c r="D105" s="15" t="s">
        <v>218</v>
      </c>
      <c r="E105" s="14" t="s">
        <v>17</v>
      </c>
      <c r="F105" s="13">
        <v>113</v>
      </c>
      <c r="G105" s="13">
        <v>123</v>
      </c>
      <c r="H105" s="20">
        <v>91.86</v>
      </c>
      <c r="I105" s="22" t="s">
        <v>18</v>
      </c>
      <c r="J105" s="22" t="s">
        <v>19</v>
      </c>
      <c r="K105" s="21" t="s">
        <v>20</v>
      </c>
      <c r="L105" s="14" t="s">
        <v>21</v>
      </c>
      <c r="M105" s="26"/>
      <c r="N105" s="26"/>
      <c r="O105" s="27"/>
    </row>
    <row r="106" spans="1:15">
      <c r="A106" s="12">
        <v>103</v>
      </c>
      <c r="B106" s="15" t="s">
        <v>200</v>
      </c>
      <c r="C106" s="15" t="s">
        <v>219</v>
      </c>
      <c r="D106" s="15" t="s">
        <v>220</v>
      </c>
      <c r="E106" s="14" t="s">
        <v>17</v>
      </c>
      <c r="F106" s="13">
        <v>116</v>
      </c>
      <c r="G106" s="13">
        <v>123</v>
      </c>
      <c r="H106" s="20">
        <v>94.3</v>
      </c>
      <c r="I106" s="22" t="s">
        <v>18</v>
      </c>
      <c r="J106" s="22" t="s">
        <v>19</v>
      </c>
      <c r="K106" s="21" t="s">
        <v>20</v>
      </c>
      <c r="L106" s="14" t="s">
        <v>21</v>
      </c>
      <c r="M106" s="26"/>
      <c r="N106" s="26"/>
      <c r="O106" s="27"/>
    </row>
    <row r="107" ht="42.3" spans="1:15">
      <c r="A107" s="12">
        <v>104</v>
      </c>
      <c r="B107" s="15" t="s">
        <v>200</v>
      </c>
      <c r="C107" s="15" t="s">
        <v>221</v>
      </c>
      <c r="D107" s="15" t="s">
        <v>222</v>
      </c>
      <c r="E107" s="14" t="s">
        <v>17</v>
      </c>
      <c r="F107" s="13">
        <v>118</v>
      </c>
      <c r="G107" s="13">
        <v>123</v>
      </c>
      <c r="H107" s="20">
        <v>95.93</v>
      </c>
      <c r="I107" s="22" t="s">
        <v>18</v>
      </c>
      <c r="J107" s="22" t="s">
        <v>19</v>
      </c>
      <c r="K107" s="21" t="s">
        <v>74</v>
      </c>
      <c r="L107" s="14" t="s">
        <v>69</v>
      </c>
      <c r="M107" s="38" t="str">
        <f>_xlfn.DISPIMG("ID_3E961DB655944B22B4F3CFCE5F6A2C45",1)</f>
        <v>=DISPIMG("ID_3E961DB655944B22B4F3CFCE5F6A2C45",1)</v>
      </c>
      <c r="N107" s="26"/>
      <c r="O107" s="27"/>
    </row>
    <row r="108" spans="1:15">
      <c r="A108" s="12">
        <v>105</v>
      </c>
      <c r="B108" s="15" t="s">
        <v>200</v>
      </c>
      <c r="C108" s="15" t="s">
        <v>223</v>
      </c>
      <c r="D108" s="15" t="s">
        <v>224</v>
      </c>
      <c r="E108" s="14" t="s">
        <v>17</v>
      </c>
      <c r="F108" s="13">
        <v>116</v>
      </c>
      <c r="G108" s="13">
        <v>123</v>
      </c>
      <c r="H108" s="20">
        <v>94.3</v>
      </c>
      <c r="I108" s="22" t="s">
        <v>18</v>
      </c>
      <c r="J108" s="22" t="s">
        <v>19</v>
      </c>
      <c r="K108" s="21" t="s">
        <v>20</v>
      </c>
      <c r="L108" s="14" t="s">
        <v>21</v>
      </c>
      <c r="M108" s="26"/>
      <c r="N108" s="26"/>
      <c r="O108" s="27"/>
    </row>
    <row r="109" spans="1:15">
      <c r="A109" s="12">
        <v>106</v>
      </c>
      <c r="B109" s="15" t="s">
        <v>200</v>
      </c>
      <c r="C109" s="15" t="s">
        <v>225</v>
      </c>
      <c r="D109" s="15" t="s">
        <v>226</v>
      </c>
      <c r="E109" s="14" t="s">
        <v>17</v>
      </c>
      <c r="F109" s="13">
        <v>109</v>
      </c>
      <c r="G109" s="13">
        <v>123</v>
      </c>
      <c r="H109" s="20">
        <v>88.61</v>
      </c>
      <c r="I109" s="22" t="s">
        <v>18</v>
      </c>
      <c r="J109" s="22" t="s">
        <v>19</v>
      </c>
      <c r="K109" s="21" t="s">
        <v>20</v>
      </c>
      <c r="L109" s="14" t="s">
        <v>81</v>
      </c>
      <c r="M109" s="40"/>
      <c r="N109" s="31"/>
      <c r="O109" s="27"/>
    </row>
    <row r="110" spans="1:15">
      <c r="A110" s="12">
        <v>107</v>
      </c>
      <c r="B110" s="15" t="s">
        <v>200</v>
      </c>
      <c r="C110" s="15" t="s">
        <v>227</v>
      </c>
      <c r="D110" s="15" t="s">
        <v>228</v>
      </c>
      <c r="E110" s="14" t="s">
        <v>17</v>
      </c>
      <c r="F110" s="13">
        <v>17</v>
      </c>
      <c r="G110" s="13">
        <v>19</v>
      </c>
      <c r="H110" s="20">
        <v>89.47</v>
      </c>
      <c r="I110" s="22" t="s">
        <v>18</v>
      </c>
      <c r="J110" s="22" t="s">
        <v>19</v>
      </c>
      <c r="K110" s="21" t="s">
        <v>20</v>
      </c>
      <c r="L110" s="14" t="s">
        <v>81</v>
      </c>
      <c r="M110" s="26"/>
      <c r="N110" s="26"/>
      <c r="O110" s="27"/>
    </row>
    <row r="111" spans="1:15">
      <c r="A111" s="12">
        <v>108</v>
      </c>
      <c r="B111" s="15" t="s">
        <v>200</v>
      </c>
      <c r="C111" s="15" t="s">
        <v>229</v>
      </c>
      <c r="D111" s="15">
        <v>4407231002</v>
      </c>
      <c r="E111" s="14" t="s">
        <v>17</v>
      </c>
      <c r="F111" s="13">
        <v>122</v>
      </c>
      <c r="G111" s="13">
        <v>123</v>
      </c>
      <c r="H111" s="20">
        <v>99.18</v>
      </c>
      <c r="I111" s="22" t="s">
        <v>18</v>
      </c>
      <c r="J111" s="22" t="s">
        <v>19</v>
      </c>
      <c r="K111" s="21" t="s">
        <v>20</v>
      </c>
      <c r="L111" s="14" t="s">
        <v>21</v>
      </c>
      <c r="M111" s="26"/>
      <c r="N111" s="26"/>
      <c r="O111" s="27"/>
    </row>
    <row r="112" spans="1:15">
      <c r="A112" s="12">
        <v>109</v>
      </c>
      <c r="B112" s="15" t="s">
        <v>200</v>
      </c>
      <c r="C112" s="15" t="s">
        <v>230</v>
      </c>
      <c r="D112" s="15" t="s">
        <v>231</v>
      </c>
      <c r="E112" s="14" t="s">
        <v>17</v>
      </c>
      <c r="F112" s="13">
        <v>0</v>
      </c>
      <c r="G112" s="13">
        <v>0</v>
      </c>
      <c r="H112" s="20">
        <v>100</v>
      </c>
      <c r="I112" s="22" t="s">
        <v>18</v>
      </c>
      <c r="J112" s="22" t="s">
        <v>84</v>
      </c>
      <c r="K112" s="21" t="s">
        <v>20</v>
      </c>
      <c r="L112" s="14" t="s">
        <v>69</v>
      </c>
      <c r="M112" s="26"/>
      <c r="N112" s="26"/>
      <c r="O112" s="27"/>
    </row>
    <row r="113" spans="1:15">
      <c r="A113" s="12">
        <v>110</v>
      </c>
      <c r="B113" s="15" t="s">
        <v>200</v>
      </c>
      <c r="C113" s="15" t="s">
        <v>232</v>
      </c>
      <c r="D113" s="15">
        <v>4407231009</v>
      </c>
      <c r="E113" s="14" t="s">
        <v>17</v>
      </c>
      <c r="F113" s="13">
        <v>118</v>
      </c>
      <c r="G113" s="13">
        <v>123</v>
      </c>
      <c r="H113" s="20">
        <v>95.93</v>
      </c>
      <c r="I113" s="22" t="s">
        <v>18</v>
      </c>
      <c r="J113" s="22" t="s">
        <v>19</v>
      </c>
      <c r="K113" s="21" t="s">
        <v>20</v>
      </c>
      <c r="L113" s="14" t="s">
        <v>21</v>
      </c>
      <c r="M113" s="26"/>
      <c r="N113" s="26"/>
      <c r="O113" s="27"/>
    </row>
    <row r="114" spans="1:15">
      <c r="A114" s="12">
        <v>111</v>
      </c>
      <c r="B114" s="15" t="s">
        <v>200</v>
      </c>
      <c r="C114" s="15" t="s">
        <v>233</v>
      </c>
      <c r="D114" s="15">
        <v>4407231010</v>
      </c>
      <c r="E114" s="14" t="s">
        <v>17</v>
      </c>
      <c r="F114" s="13">
        <v>96</v>
      </c>
      <c r="G114" s="13">
        <v>109</v>
      </c>
      <c r="H114" s="20">
        <v>88.07</v>
      </c>
      <c r="I114" s="22" t="s">
        <v>18</v>
      </c>
      <c r="J114" s="22" t="s">
        <v>19</v>
      </c>
      <c r="K114" s="21" t="s">
        <v>20</v>
      </c>
      <c r="L114" s="14" t="s">
        <v>81</v>
      </c>
      <c r="M114" s="40"/>
      <c r="N114" s="26"/>
      <c r="O114" s="27"/>
    </row>
    <row r="115" spans="1:15">
      <c r="A115" s="12">
        <v>112</v>
      </c>
      <c r="B115" s="15" t="s">
        <v>200</v>
      </c>
      <c r="C115" s="15" t="s">
        <v>234</v>
      </c>
      <c r="D115" s="15" t="s">
        <v>235</v>
      </c>
      <c r="E115" s="14" t="s">
        <v>17</v>
      </c>
      <c r="F115" s="13">
        <v>123</v>
      </c>
      <c r="G115" s="13">
        <v>123</v>
      </c>
      <c r="H115" s="20">
        <v>100</v>
      </c>
      <c r="I115" s="22" t="s">
        <v>18</v>
      </c>
      <c r="J115" s="22" t="s">
        <v>19</v>
      </c>
      <c r="K115" s="21" t="s">
        <v>20</v>
      </c>
      <c r="L115" s="14" t="s">
        <v>21</v>
      </c>
      <c r="M115" s="26"/>
      <c r="N115" s="26"/>
      <c r="O115" s="27"/>
    </row>
    <row r="116" spans="1:15">
      <c r="A116" s="12">
        <v>113</v>
      </c>
      <c r="B116" s="15" t="s">
        <v>200</v>
      </c>
      <c r="C116" s="15" t="s">
        <v>236</v>
      </c>
      <c r="D116" s="15" t="s">
        <v>237</v>
      </c>
      <c r="E116" s="14" t="s">
        <v>17</v>
      </c>
      <c r="F116" s="13">
        <v>113</v>
      </c>
      <c r="G116" s="13">
        <v>123</v>
      </c>
      <c r="H116" s="20">
        <v>91.86</v>
      </c>
      <c r="I116" s="22" t="s">
        <v>18</v>
      </c>
      <c r="J116" s="22" t="s">
        <v>19</v>
      </c>
      <c r="K116" s="21" t="s">
        <v>20</v>
      </c>
      <c r="L116" s="14" t="s">
        <v>21</v>
      </c>
      <c r="M116" s="26"/>
      <c r="N116" s="26"/>
      <c r="O116" s="27"/>
    </row>
    <row r="117" spans="1:15">
      <c r="A117" s="12">
        <v>114</v>
      </c>
      <c r="B117" s="15" t="s">
        <v>200</v>
      </c>
      <c r="C117" s="15" t="s">
        <v>238</v>
      </c>
      <c r="D117" s="15">
        <v>4407231022</v>
      </c>
      <c r="E117" s="14" t="s">
        <v>17</v>
      </c>
      <c r="F117" s="13">
        <v>95</v>
      </c>
      <c r="G117" s="13">
        <v>109</v>
      </c>
      <c r="H117" s="20">
        <v>87.15</v>
      </c>
      <c r="I117" s="22" t="s">
        <v>18</v>
      </c>
      <c r="J117" s="22" t="s">
        <v>19</v>
      </c>
      <c r="K117" s="21" t="s">
        <v>20</v>
      </c>
      <c r="L117" s="14" t="s">
        <v>81</v>
      </c>
      <c r="M117" s="40"/>
      <c r="N117" s="26"/>
      <c r="O117" s="27"/>
    </row>
    <row r="118" spans="1:15">
      <c r="A118" s="12">
        <v>115</v>
      </c>
      <c r="B118" s="15" t="s">
        <v>200</v>
      </c>
      <c r="C118" s="15" t="s">
        <v>239</v>
      </c>
      <c r="D118" s="15">
        <v>4407231023</v>
      </c>
      <c r="E118" s="14" t="s">
        <v>17</v>
      </c>
      <c r="F118" s="13">
        <v>123</v>
      </c>
      <c r="G118" s="13">
        <v>123</v>
      </c>
      <c r="H118" s="20">
        <v>100</v>
      </c>
      <c r="I118" s="22" t="s">
        <v>18</v>
      </c>
      <c r="J118" s="22" t="s">
        <v>19</v>
      </c>
      <c r="K118" s="21" t="s">
        <v>20</v>
      </c>
      <c r="L118" s="14" t="s">
        <v>21</v>
      </c>
      <c r="M118" s="26"/>
      <c r="N118" s="26"/>
      <c r="O118" s="27"/>
    </row>
    <row r="119" spans="1:15">
      <c r="A119" s="12">
        <v>116</v>
      </c>
      <c r="B119" s="15" t="s">
        <v>200</v>
      </c>
      <c r="C119" s="15" t="s">
        <v>240</v>
      </c>
      <c r="D119" s="15" t="s">
        <v>241</v>
      </c>
      <c r="E119" s="14" t="s">
        <v>17</v>
      </c>
      <c r="F119" s="13">
        <v>75</v>
      </c>
      <c r="G119" s="13">
        <v>75</v>
      </c>
      <c r="H119" s="20">
        <v>100</v>
      </c>
      <c r="I119" s="22" t="s">
        <v>18</v>
      </c>
      <c r="J119" s="22" t="s">
        <v>19</v>
      </c>
      <c r="K119" s="21" t="s">
        <v>20</v>
      </c>
      <c r="L119" s="14" t="s">
        <v>21</v>
      </c>
      <c r="M119" s="26"/>
      <c r="N119" s="26"/>
      <c r="O119" s="27"/>
    </row>
    <row r="120" spans="1:15">
      <c r="A120" s="12">
        <v>117</v>
      </c>
      <c r="B120" s="15" t="s">
        <v>200</v>
      </c>
      <c r="C120" s="15" t="s">
        <v>242</v>
      </c>
      <c r="D120" s="15" t="s">
        <v>243</v>
      </c>
      <c r="E120" s="14" t="s">
        <v>17</v>
      </c>
      <c r="F120" s="13">
        <v>28</v>
      </c>
      <c r="G120" s="13">
        <v>42</v>
      </c>
      <c r="H120" s="20">
        <v>66.66</v>
      </c>
      <c r="I120" s="22" t="s">
        <v>18</v>
      </c>
      <c r="J120" s="22" t="s">
        <v>19</v>
      </c>
      <c r="K120" s="21" t="s">
        <v>20</v>
      </c>
      <c r="L120" s="14" t="s">
        <v>69</v>
      </c>
      <c r="M120" s="26"/>
      <c r="N120" s="26"/>
      <c r="O120" s="27"/>
    </row>
    <row r="121" spans="1:15">
      <c r="A121" s="12">
        <v>118</v>
      </c>
      <c r="B121" s="15" t="s">
        <v>200</v>
      </c>
      <c r="C121" s="15" t="s">
        <v>244</v>
      </c>
      <c r="D121" s="15" t="s">
        <v>245</v>
      </c>
      <c r="E121" s="14" t="s">
        <v>17</v>
      </c>
      <c r="F121" s="13">
        <v>121</v>
      </c>
      <c r="G121" s="13">
        <v>123</v>
      </c>
      <c r="H121" s="20">
        <v>98.37</v>
      </c>
      <c r="I121" s="22" t="s">
        <v>18</v>
      </c>
      <c r="J121" s="22" t="s">
        <v>19</v>
      </c>
      <c r="K121" s="21" t="s">
        <v>20</v>
      </c>
      <c r="L121" s="14" t="s">
        <v>21</v>
      </c>
      <c r="M121" s="26"/>
      <c r="N121" s="31"/>
      <c r="O121" s="27"/>
    </row>
    <row r="122" spans="1:15">
      <c r="A122" s="12">
        <v>119</v>
      </c>
      <c r="B122" s="15" t="s">
        <v>200</v>
      </c>
      <c r="C122" s="15" t="s">
        <v>246</v>
      </c>
      <c r="D122" s="15" t="s">
        <v>247</v>
      </c>
      <c r="E122" s="14" t="s">
        <v>17</v>
      </c>
      <c r="F122" s="13">
        <v>119</v>
      </c>
      <c r="G122" s="13">
        <v>123</v>
      </c>
      <c r="H122" s="20">
        <v>96.74</v>
      </c>
      <c r="I122" s="22" t="s">
        <v>18</v>
      </c>
      <c r="J122" s="22" t="s">
        <v>19</v>
      </c>
      <c r="K122" s="21" t="s">
        <v>20</v>
      </c>
      <c r="L122" s="14" t="s">
        <v>21</v>
      </c>
      <c r="M122" s="26"/>
      <c r="N122" s="26"/>
      <c r="O122" s="27"/>
    </row>
    <row r="123" spans="1:15">
      <c r="A123" s="12">
        <v>120</v>
      </c>
      <c r="B123" s="15" t="s">
        <v>200</v>
      </c>
      <c r="C123" s="15" t="s">
        <v>248</v>
      </c>
      <c r="D123" s="15" t="s">
        <v>249</v>
      </c>
      <c r="E123" s="14" t="s">
        <v>17</v>
      </c>
      <c r="F123" s="13">
        <v>122</v>
      </c>
      <c r="G123" s="13">
        <v>123</v>
      </c>
      <c r="H123" s="20">
        <v>99.18</v>
      </c>
      <c r="I123" s="22" t="s">
        <v>18</v>
      </c>
      <c r="J123" s="22" t="s">
        <v>19</v>
      </c>
      <c r="K123" s="21" t="s">
        <v>20</v>
      </c>
      <c r="L123" s="14" t="s">
        <v>21</v>
      </c>
      <c r="M123" s="26"/>
      <c r="N123" s="26"/>
      <c r="O123" s="27"/>
    </row>
    <row r="124" spans="1:15">
      <c r="A124" s="12">
        <v>121</v>
      </c>
      <c r="B124" s="15" t="s">
        <v>200</v>
      </c>
      <c r="C124" s="15" t="s">
        <v>250</v>
      </c>
      <c r="D124" s="15" t="s">
        <v>251</v>
      </c>
      <c r="E124" s="14" t="s">
        <v>17</v>
      </c>
      <c r="F124" s="13">
        <v>123</v>
      </c>
      <c r="G124" s="13">
        <v>123</v>
      </c>
      <c r="H124" s="20">
        <v>100</v>
      </c>
      <c r="I124" s="22" t="s">
        <v>18</v>
      </c>
      <c r="J124" s="22" t="s">
        <v>19</v>
      </c>
      <c r="K124" s="21" t="s">
        <v>20</v>
      </c>
      <c r="L124" s="14" t="s">
        <v>21</v>
      </c>
      <c r="M124" s="26"/>
      <c r="N124" s="26"/>
      <c r="O124" s="27"/>
    </row>
    <row r="125" spans="1:15">
      <c r="A125" s="12">
        <v>122</v>
      </c>
      <c r="B125" s="15" t="s">
        <v>200</v>
      </c>
      <c r="C125" s="15" t="s">
        <v>252</v>
      </c>
      <c r="D125" s="15" t="s">
        <v>253</v>
      </c>
      <c r="E125" s="14" t="s">
        <v>17</v>
      </c>
      <c r="F125" s="13">
        <v>0</v>
      </c>
      <c r="G125" s="13">
        <v>0</v>
      </c>
      <c r="H125" s="20">
        <v>100</v>
      </c>
      <c r="I125" s="22" t="s">
        <v>18</v>
      </c>
      <c r="J125" s="22" t="s">
        <v>84</v>
      </c>
      <c r="K125" s="21" t="s">
        <v>20</v>
      </c>
      <c r="L125" s="14" t="s">
        <v>69</v>
      </c>
      <c r="M125" s="26"/>
      <c r="N125" s="26"/>
      <c r="O125" s="27"/>
    </row>
    <row r="126" spans="1:15">
      <c r="A126" s="12">
        <v>123</v>
      </c>
      <c r="B126" s="15" t="s">
        <v>200</v>
      </c>
      <c r="C126" s="15" t="s">
        <v>254</v>
      </c>
      <c r="D126" s="15" t="s">
        <v>255</v>
      </c>
      <c r="E126" s="14" t="s">
        <v>17</v>
      </c>
      <c r="F126" s="13">
        <v>120</v>
      </c>
      <c r="G126" s="13">
        <v>123</v>
      </c>
      <c r="H126" s="20">
        <v>97.56</v>
      </c>
      <c r="I126" s="22" t="s">
        <v>18</v>
      </c>
      <c r="J126" s="22" t="s">
        <v>19</v>
      </c>
      <c r="K126" s="21" t="s">
        <v>20</v>
      </c>
      <c r="L126" s="14" t="s">
        <v>21</v>
      </c>
      <c r="M126" s="26"/>
      <c r="N126" s="26"/>
      <c r="O126" s="27"/>
    </row>
    <row r="127" ht="42.2" spans="1:15">
      <c r="A127" s="12">
        <v>124</v>
      </c>
      <c r="B127" s="15" t="s">
        <v>200</v>
      </c>
      <c r="C127" s="15" t="s">
        <v>256</v>
      </c>
      <c r="D127" s="15">
        <v>4407231001</v>
      </c>
      <c r="E127" s="14" t="s">
        <v>17</v>
      </c>
      <c r="F127" s="13">
        <v>122</v>
      </c>
      <c r="G127" s="13">
        <v>123</v>
      </c>
      <c r="H127" s="20">
        <v>99.18</v>
      </c>
      <c r="I127" s="22" t="s">
        <v>18</v>
      </c>
      <c r="J127" s="22" t="s">
        <v>19</v>
      </c>
      <c r="K127" s="21" t="s">
        <v>74</v>
      </c>
      <c r="L127" s="14" t="s">
        <v>69</v>
      </c>
      <c r="M127" s="38" t="str">
        <f>_xlfn.DISPIMG("ID_C5936D13FE1044DCB2C299291A6A5B3C",1)</f>
        <v>=DISPIMG("ID_C5936D13FE1044DCB2C299291A6A5B3C",1)</v>
      </c>
      <c r="N127" s="26"/>
      <c r="O127" s="27"/>
    </row>
    <row r="128" ht="42.2" spans="1:15">
      <c r="A128" s="12">
        <v>125</v>
      </c>
      <c r="B128" s="15" t="s">
        <v>200</v>
      </c>
      <c r="C128" s="15" t="s">
        <v>257</v>
      </c>
      <c r="D128" s="15">
        <v>4407231008</v>
      </c>
      <c r="E128" s="14" t="s">
        <v>17</v>
      </c>
      <c r="F128" s="13">
        <v>122</v>
      </c>
      <c r="G128" s="13">
        <v>123</v>
      </c>
      <c r="H128" s="20">
        <v>99.18</v>
      </c>
      <c r="I128" s="22" t="s">
        <v>18</v>
      </c>
      <c r="J128" s="22" t="s">
        <v>19</v>
      </c>
      <c r="K128" s="21" t="s">
        <v>74</v>
      </c>
      <c r="L128" s="14" t="s">
        <v>69</v>
      </c>
      <c r="M128" s="38" t="str">
        <f>_xlfn.DISPIMG("ID_C5936D13FE1044DCB2C299291A6A5B3C",1)</f>
        <v>=DISPIMG("ID_C5936D13FE1044DCB2C299291A6A5B3C",1)</v>
      </c>
      <c r="N128" s="26"/>
      <c r="O128" s="27"/>
    </row>
    <row r="129" spans="1:15">
      <c r="A129" s="12">
        <v>126</v>
      </c>
      <c r="B129" s="15" t="s">
        <v>200</v>
      </c>
      <c r="C129" s="15" t="s">
        <v>258</v>
      </c>
      <c r="D129" s="15" t="s">
        <v>259</v>
      </c>
      <c r="E129" s="14" t="s">
        <v>17</v>
      </c>
      <c r="F129" s="13">
        <v>75</v>
      </c>
      <c r="G129" s="13">
        <v>123</v>
      </c>
      <c r="H129" s="20">
        <v>60.97</v>
      </c>
      <c r="I129" s="22" t="s">
        <v>18</v>
      </c>
      <c r="J129" s="22" t="s">
        <v>19</v>
      </c>
      <c r="K129" s="21" t="s">
        <v>20</v>
      </c>
      <c r="L129" s="14" t="s">
        <v>69</v>
      </c>
      <c r="M129" s="26"/>
      <c r="N129" s="26"/>
      <c r="O129" s="27"/>
    </row>
    <row r="130" spans="1:15">
      <c r="A130" s="12">
        <v>127</v>
      </c>
      <c r="B130" s="15" t="s">
        <v>200</v>
      </c>
      <c r="C130" s="15" t="s">
        <v>260</v>
      </c>
      <c r="D130" s="15">
        <v>4407231057</v>
      </c>
      <c r="E130" s="14" t="s">
        <v>17</v>
      </c>
      <c r="F130" s="13">
        <v>53</v>
      </c>
      <c r="G130" s="13">
        <v>76</v>
      </c>
      <c r="H130" s="20">
        <v>69.73</v>
      </c>
      <c r="I130" s="22" t="s">
        <v>18</v>
      </c>
      <c r="J130" s="22" t="s">
        <v>19</v>
      </c>
      <c r="K130" s="21" t="s">
        <v>20</v>
      </c>
      <c r="L130" s="14" t="s">
        <v>69</v>
      </c>
      <c r="M130" s="26"/>
      <c r="N130" s="26"/>
      <c r="O130" s="27"/>
    </row>
    <row r="131" spans="1:15">
      <c r="A131" s="12">
        <v>128</v>
      </c>
      <c r="B131" s="15" t="s">
        <v>200</v>
      </c>
      <c r="C131" s="15" t="s">
        <v>261</v>
      </c>
      <c r="D131" s="15">
        <v>4407231058</v>
      </c>
      <c r="E131" s="14" t="s">
        <v>17</v>
      </c>
      <c r="F131" s="13">
        <v>84</v>
      </c>
      <c r="G131" s="13">
        <v>98</v>
      </c>
      <c r="H131" s="20">
        <v>85.71</v>
      </c>
      <c r="I131" s="22" t="s">
        <v>18</v>
      </c>
      <c r="J131" s="22" t="s">
        <v>19</v>
      </c>
      <c r="K131" s="21" t="s">
        <v>20</v>
      </c>
      <c r="L131" s="14" t="s">
        <v>81</v>
      </c>
      <c r="M131" s="26"/>
      <c r="N131" s="26"/>
      <c r="O131" s="27"/>
    </row>
    <row r="132" spans="1:15">
      <c r="A132" s="12">
        <v>129</v>
      </c>
      <c r="B132" s="15" t="s">
        <v>200</v>
      </c>
      <c r="C132" s="15" t="s">
        <v>262</v>
      </c>
      <c r="D132" s="15">
        <v>4407231101</v>
      </c>
      <c r="E132" s="14" t="s">
        <v>17</v>
      </c>
      <c r="F132" s="13">
        <v>53</v>
      </c>
      <c r="G132" s="13">
        <v>76</v>
      </c>
      <c r="H132" s="20">
        <v>69.73</v>
      </c>
      <c r="I132" s="22" t="s">
        <v>18</v>
      </c>
      <c r="J132" s="22" t="s">
        <v>19</v>
      </c>
      <c r="K132" s="21" t="s">
        <v>20</v>
      </c>
      <c r="L132" s="14" t="s">
        <v>69</v>
      </c>
      <c r="M132" s="26"/>
      <c r="N132" s="26"/>
      <c r="O132" s="27"/>
    </row>
    <row r="133" s="3" customFormat="1" spans="1:15">
      <c r="A133" s="12">
        <v>130</v>
      </c>
      <c r="B133" s="15" t="s">
        <v>200</v>
      </c>
      <c r="C133" s="15" t="s">
        <v>263</v>
      </c>
      <c r="D133" s="15" t="s">
        <v>264</v>
      </c>
      <c r="E133" s="14" t="s">
        <v>17</v>
      </c>
      <c r="F133" s="13">
        <v>98</v>
      </c>
      <c r="G133" s="13">
        <v>108</v>
      </c>
      <c r="H133" s="20">
        <v>90.74</v>
      </c>
      <c r="I133" s="22" t="s">
        <v>18</v>
      </c>
      <c r="J133" s="22" t="s">
        <v>19</v>
      </c>
      <c r="K133" s="21" t="s">
        <v>20</v>
      </c>
      <c r="L133" s="14" t="s">
        <v>21</v>
      </c>
      <c r="M133" s="41"/>
      <c r="N133" s="41"/>
      <c r="O133" s="39"/>
    </row>
    <row r="134" s="3" customFormat="1" spans="1:15">
      <c r="A134" s="12">
        <v>131</v>
      </c>
      <c r="B134" s="15" t="s">
        <v>200</v>
      </c>
      <c r="C134" s="15" t="s">
        <v>265</v>
      </c>
      <c r="D134" s="15" t="s">
        <v>266</v>
      </c>
      <c r="E134" s="14" t="s">
        <v>17</v>
      </c>
      <c r="F134" s="13">
        <v>107</v>
      </c>
      <c r="G134" s="13">
        <v>123</v>
      </c>
      <c r="H134" s="20">
        <v>86.99</v>
      </c>
      <c r="I134" s="22" t="s">
        <v>18</v>
      </c>
      <c r="J134" s="22" t="s">
        <v>19</v>
      </c>
      <c r="K134" s="21" t="s">
        <v>20</v>
      </c>
      <c r="L134" s="14" t="s">
        <v>81</v>
      </c>
      <c r="M134" s="41"/>
      <c r="N134" s="41"/>
      <c r="O134" s="39"/>
    </row>
    <row r="135" spans="1:15">
      <c r="A135" s="12">
        <v>132</v>
      </c>
      <c r="B135" s="15" t="s">
        <v>200</v>
      </c>
      <c r="C135" s="15" t="s">
        <v>267</v>
      </c>
      <c r="D135" s="15" t="s">
        <v>268</v>
      </c>
      <c r="E135" s="14" t="s">
        <v>17</v>
      </c>
      <c r="F135" s="13">
        <v>100</v>
      </c>
      <c r="G135" s="13">
        <v>108</v>
      </c>
      <c r="H135" s="20">
        <v>92.59</v>
      </c>
      <c r="I135" s="22" t="s">
        <v>18</v>
      </c>
      <c r="J135" s="22" t="s">
        <v>19</v>
      </c>
      <c r="K135" s="21" t="s">
        <v>20</v>
      </c>
      <c r="L135" s="14" t="s">
        <v>21</v>
      </c>
      <c r="M135" s="26"/>
      <c r="N135" s="26"/>
      <c r="O135" s="27"/>
    </row>
    <row r="136" spans="1:15">
      <c r="A136" s="12">
        <v>133</v>
      </c>
      <c r="B136" s="15" t="s">
        <v>200</v>
      </c>
      <c r="C136" s="15" t="s">
        <v>269</v>
      </c>
      <c r="D136" s="15" t="s">
        <v>270</v>
      </c>
      <c r="E136" s="14" t="s">
        <v>17</v>
      </c>
      <c r="F136" s="13">
        <v>96</v>
      </c>
      <c r="G136" s="13">
        <v>108</v>
      </c>
      <c r="H136" s="20">
        <v>88.88</v>
      </c>
      <c r="I136" s="22" t="s">
        <v>18</v>
      </c>
      <c r="J136" s="22" t="s">
        <v>19</v>
      </c>
      <c r="K136" s="21" t="s">
        <v>20</v>
      </c>
      <c r="L136" s="14" t="s">
        <v>81</v>
      </c>
      <c r="M136" s="26"/>
      <c r="N136" s="26"/>
      <c r="O136" s="27"/>
    </row>
    <row r="137" spans="1:15">
      <c r="A137" s="12">
        <v>134</v>
      </c>
      <c r="B137" s="15" t="s">
        <v>200</v>
      </c>
      <c r="C137" s="15" t="s">
        <v>271</v>
      </c>
      <c r="D137" s="15" t="s">
        <v>272</v>
      </c>
      <c r="E137" s="14" t="s">
        <v>17</v>
      </c>
      <c r="F137" s="13">
        <v>102</v>
      </c>
      <c r="G137" s="13">
        <v>108</v>
      </c>
      <c r="H137" s="20">
        <v>94.44</v>
      </c>
      <c r="I137" s="22" t="s">
        <v>18</v>
      </c>
      <c r="J137" s="22" t="s">
        <v>19</v>
      </c>
      <c r="K137" s="21" t="s">
        <v>20</v>
      </c>
      <c r="L137" s="14" t="s">
        <v>21</v>
      </c>
      <c r="M137" s="26"/>
      <c r="N137" s="26"/>
      <c r="O137" s="27"/>
    </row>
    <row r="138" spans="1:15">
      <c r="A138" s="12">
        <v>135</v>
      </c>
      <c r="B138" s="15" t="s">
        <v>200</v>
      </c>
      <c r="C138" s="15" t="s">
        <v>273</v>
      </c>
      <c r="D138" s="15" t="s">
        <v>274</v>
      </c>
      <c r="E138" s="14" t="s">
        <v>17</v>
      </c>
      <c r="F138" s="13">
        <v>104</v>
      </c>
      <c r="G138" s="13">
        <v>108</v>
      </c>
      <c r="H138" s="20">
        <v>96.29</v>
      </c>
      <c r="I138" s="22" t="s">
        <v>18</v>
      </c>
      <c r="J138" s="22" t="s">
        <v>19</v>
      </c>
      <c r="K138" s="21" t="s">
        <v>20</v>
      </c>
      <c r="L138" s="14" t="s">
        <v>21</v>
      </c>
      <c r="M138" s="26"/>
      <c r="N138" s="26"/>
      <c r="O138" s="27"/>
    </row>
    <row r="139" spans="1:15">
      <c r="A139" s="12">
        <v>136</v>
      </c>
      <c r="B139" s="15" t="s">
        <v>200</v>
      </c>
      <c r="C139" s="15" t="s">
        <v>275</v>
      </c>
      <c r="D139" s="15" t="s">
        <v>276</v>
      </c>
      <c r="E139" s="14" t="s">
        <v>17</v>
      </c>
      <c r="F139" s="13">
        <v>90</v>
      </c>
      <c r="G139" s="13">
        <v>108</v>
      </c>
      <c r="H139" s="20">
        <v>83.33</v>
      </c>
      <c r="I139" s="22" t="s">
        <v>18</v>
      </c>
      <c r="J139" s="22" t="s">
        <v>19</v>
      </c>
      <c r="K139" s="21" t="s">
        <v>20</v>
      </c>
      <c r="L139" s="14" t="s">
        <v>81</v>
      </c>
      <c r="M139" s="26"/>
      <c r="N139" s="26"/>
      <c r="O139" s="27"/>
    </row>
    <row r="140" spans="1:15">
      <c r="A140" s="12">
        <v>137</v>
      </c>
      <c r="B140" s="15" t="s">
        <v>200</v>
      </c>
      <c r="C140" s="15" t="s">
        <v>277</v>
      </c>
      <c r="D140" s="15" t="s">
        <v>278</v>
      </c>
      <c r="E140" s="14" t="s">
        <v>17</v>
      </c>
      <c r="F140" s="13">
        <v>80</v>
      </c>
      <c r="G140" s="13">
        <v>108</v>
      </c>
      <c r="H140" s="20">
        <v>74.07</v>
      </c>
      <c r="I140" s="22" t="s">
        <v>18</v>
      </c>
      <c r="J140" s="22" t="s">
        <v>19</v>
      </c>
      <c r="K140" s="21" t="s">
        <v>20</v>
      </c>
      <c r="L140" s="14" t="s">
        <v>69</v>
      </c>
      <c r="M140" s="26"/>
      <c r="N140" s="26"/>
      <c r="O140" s="27"/>
    </row>
    <row r="141" spans="1:15">
      <c r="A141" s="12">
        <v>138</v>
      </c>
      <c r="B141" s="15" t="s">
        <v>200</v>
      </c>
      <c r="C141" s="15" t="s">
        <v>279</v>
      </c>
      <c r="D141" s="15" t="s">
        <v>280</v>
      </c>
      <c r="E141" s="14" t="s">
        <v>17</v>
      </c>
      <c r="F141" s="13">
        <v>89</v>
      </c>
      <c r="G141" s="13">
        <v>102</v>
      </c>
      <c r="H141" s="20">
        <v>87.25</v>
      </c>
      <c r="I141" s="22" t="s">
        <v>18</v>
      </c>
      <c r="J141" s="22" t="s">
        <v>19</v>
      </c>
      <c r="K141" s="21" t="s">
        <v>20</v>
      </c>
      <c r="L141" s="14" t="s">
        <v>81</v>
      </c>
      <c r="M141" s="26"/>
      <c r="N141" s="26"/>
      <c r="O141" s="27"/>
    </row>
    <row r="142" spans="1:15">
      <c r="A142" s="12">
        <v>139</v>
      </c>
      <c r="B142" s="15" t="s">
        <v>200</v>
      </c>
      <c r="C142" s="15" t="s">
        <v>281</v>
      </c>
      <c r="D142" s="15">
        <v>4407231015</v>
      </c>
      <c r="E142" s="14" t="s">
        <v>17</v>
      </c>
      <c r="F142" s="13">
        <v>55</v>
      </c>
      <c r="G142" s="13">
        <v>72</v>
      </c>
      <c r="H142" s="20">
        <v>76.38</v>
      </c>
      <c r="I142" s="22" t="s">
        <v>18</v>
      </c>
      <c r="J142" s="22" t="s">
        <v>19</v>
      </c>
      <c r="K142" s="21" t="s">
        <v>20</v>
      </c>
      <c r="L142" s="14" t="s">
        <v>69</v>
      </c>
      <c r="M142" s="26"/>
      <c r="N142" s="26"/>
      <c r="O142" s="27"/>
    </row>
    <row r="143" spans="1:15">
      <c r="A143" s="12">
        <v>140</v>
      </c>
      <c r="B143" s="15" t="s">
        <v>200</v>
      </c>
      <c r="C143" s="15" t="s">
        <v>282</v>
      </c>
      <c r="D143" s="15" t="s">
        <v>283</v>
      </c>
      <c r="E143" s="14" t="s">
        <v>17</v>
      </c>
      <c r="F143" s="13">
        <v>83</v>
      </c>
      <c r="G143" s="13">
        <v>108</v>
      </c>
      <c r="H143" s="20">
        <v>76.85</v>
      </c>
      <c r="I143" s="22" t="s">
        <v>18</v>
      </c>
      <c r="J143" s="22" t="s">
        <v>19</v>
      </c>
      <c r="K143" s="21" t="s">
        <v>20</v>
      </c>
      <c r="L143" s="14" t="s">
        <v>69</v>
      </c>
      <c r="M143" s="26"/>
      <c r="N143" s="26"/>
      <c r="O143" s="27"/>
    </row>
    <row r="144" spans="1:15">
      <c r="A144" s="12">
        <v>141</v>
      </c>
      <c r="B144" s="15" t="s">
        <v>200</v>
      </c>
      <c r="C144" s="15" t="s">
        <v>284</v>
      </c>
      <c r="D144" s="15" t="s">
        <v>285</v>
      </c>
      <c r="E144" s="14" t="s">
        <v>17</v>
      </c>
      <c r="F144" s="13">
        <v>71</v>
      </c>
      <c r="G144" s="13">
        <v>93</v>
      </c>
      <c r="H144" s="20">
        <v>76.34</v>
      </c>
      <c r="I144" s="22" t="s">
        <v>18</v>
      </c>
      <c r="J144" s="22" t="s">
        <v>19</v>
      </c>
      <c r="K144" s="21" t="s">
        <v>20</v>
      </c>
      <c r="L144" s="14" t="s">
        <v>69</v>
      </c>
      <c r="M144" s="26"/>
      <c r="N144" s="26"/>
      <c r="O144" s="27"/>
    </row>
    <row r="145" spans="1:15">
      <c r="A145" s="12">
        <v>142</v>
      </c>
      <c r="B145" s="15" t="s">
        <v>200</v>
      </c>
      <c r="C145" s="15" t="s">
        <v>286</v>
      </c>
      <c r="D145" s="15" t="s">
        <v>287</v>
      </c>
      <c r="E145" s="14" t="s">
        <v>17</v>
      </c>
      <c r="F145" s="13">
        <v>99</v>
      </c>
      <c r="G145" s="13">
        <v>108</v>
      </c>
      <c r="H145" s="20">
        <v>91.66</v>
      </c>
      <c r="I145" s="22" t="s">
        <v>18</v>
      </c>
      <c r="J145" s="22" t="s">
        <v>19</v>
      </c>
      <c r="K145" s="21" t="s">
        <v>20</v>
      </c>
      <c r="L145" s="14" t="s">
        <v>21</v>
      </c>
      <c r="M145" s="26"/>
      <c r="N145" s="26"/>
      <c r="O145" s="27"/>
    </row>
    <row r="146" spans="1:15">
      <c r="A146" s="12">
        <v>143</v>
      </c>
      <c r="B146" s="15" t="s">
        <v>200</v>
      </c>
      <c r="C146" s="15" t="s">
        <v>288</v>
      </c>
      <c r="D146" s="15">
        <v>4407231056</v>
      </c>
      <c r="E146" s="14" t="s">
        <v>17</v>
      </c>
      <c r="F146" s="13">
        <v>49</v>
      </c>
      <c r="G146" s="13">
        <v>72</v>
      </c>
      <c r="H146" s="20">
        <v>68.05</v>
      </c>
      <c r="I146" s="22" t="s">
        <v>18</v>
      </c>
      <c r="J146" s="22" t="s">
        <v>19</v>
      </c>
      <c r="K146" s="21" t="s">
        <v>20</v>
      </c>
      <c r="L146" s="14" t="s">
        <v>69</v>
      </c>
      <c r="M146" s="26"/>
      <c r="N146" s="26"/>
      <c r="O146" s="27"/>
    </row>
    <row r="147" spans="1:15">
      <c r="A147" s="12">
        <v>144</v>
      </c>
      <c r="B147" s="15" t="s">
        <v>200</v>
      </c>
      <c r="C147" s="15" t="s">
        <v>289</v>
      </c>
      <c r="D147" s="15">
        <v>4407231059</v>
      </c>
      <c r="E147" s="14" t="s">
        <v>17</v>
      </c>
      <c r="F147" s="13">
        <v>70</v>
      </c>
      <c r="G147" s="13">
        <v>80</v>
      </c>
      <c r="H147" s="20">
        <v>87.5</v>
      </c>
      <c r="I147" s="22" t="s">
        <v>18</v>
      </c>
      <c r="J147" s="22" t="s">
        <v>19</v>
      </c>
      <c r="K147" s="21" t="s">
        <v>20</v>
      </c>
      <c r="L147" s="14" t="s">
        <v>81</v>
      </c>
      <c r="M147" s="26"/>
      <c r="N147" s="26"/>
      <c r="O147" s="27"/>
    </row>
    <row r="148" spans="1:15">
      <c r="A148" s="12">
        <v>145</v>
      </c>
      <c r="B148" s="15" t="s">
        <v>200</v>
      </c>
      <c r="C148" s="15" t="s">
        <v>290</v>
      </c>
      <c r="D148" s="15" t="s">
        <v>291</v>
      </c>
      <c r="E148" s="14" t="s">
        <v>17</v>
      </c>
      <c r="F148" s="13">
        <v>89</v>
      </c>
      <c r="G148" s="13">
        <v>108</v>
      </c>
      <c r="H148" s="20">
        <v>82.4</v>
      </c>
      <c r="I148" s="22" t="s">
        <v>18</v>
      </c>
      <c r="J148" s="22" t="s">
        <v>19</v>
      </c>
      <c r="K148" s="21" t="s">
        <v>20</v>
      </c>
      <c r="L148" s="14" t="s">
        <v>81</v>
      </c>
      <c r="M148" s="26"/>
      <c r="N148" s="26"/>
      <c r="O148" s="27"/>
    </row>
    <row r="149" spans="1:15">
      <c r="A149" s="12">
        <v>146</v>
      </c>
      <c r="B149" s="15" t="s">
        <v>200</v>
      </c>
      <c r="C149" s="15" t="s">
        <v>292</v>
      </c>
      <c r="D149" s="15" t="s">
        <v>293</v>
      </c>
      <c r="E149" s="14" t="s">
        <v>17</v>
      </c>
      <c r="F149" s="13">
        <v>47</v>
      </c>
      <c r="G149" s="13">
        <v>108</v>
      </c>
      <c r="H149" s="20">
        <v>43.51</v>
      </c>
      <c r="I149" s="22" t="s">
        <v>18</v>
      </c>
      <c r="J149" s="22" t="s">
        <v>19</v>
      </c>
      <c r="K149" s="21" t="s">
        <v>20</v>
      </c>
      <c r="L149" s="14" t="s">
        <v>69</v>
      </c>
      <c r="M149" s="26"/>
      <c r="N149" s="26"/>
      <c r="O149" s="27"/>
    </row>
    <row r="150" spans="1:15">
      <c r="A150" s="12">
        <v>147</v>
      </c>
      <c r="B150" s="15" t="s">
        <v>200</v>
      </c>
      <c r="C150" s="15" t="s">
        <v>294</v>
      </c>
      <c r="D150" s="15" t="s">
        <v>295</v>
      </c>
      <c r="E150" s="14" t="s">
        <v>17</v>
      </c>
      <c r="F150" s="13">
        <v>74</v>
      </c>
      <c r="G150" s="13">
        <v>108</v>
      </c>
      <c r="H150" s="20">
        <v>68.51</v>
      </c>
      <c r="I150" s="22" t="s">
        <v>18</v>
      </c>
      <c r="J150" s="22" t="s">
        <v>19</v>
      </c>
      <c r="K150" s="21" t="s">
        <v>20</v>
      </c>
      <c r="L150" s="14" t="s">
        <v>69</v>
      </c>
      <c r="M150" s="26"/>
      <c r="N150" s="26"/>
      <c r="O150" s="27"/>
    </row>
    <row r="151" spans="1:15">
      <c r="A151" s="12">
        <v>148</v>
      </c>
      <c r="B151" s="15" t="s">
        <v>200</v>
      </c>
      <c r="C151" s="15" t="s">
        <v>296</v>
      </c>
      <c r="D151" s="15" t="s">
        <v>297</v>
      </c>
      <c r="E151" s="14" t="s">
        <v>17</v>
      </c>
      <c r="F151" s="13">
        <v>52</v>
      </c>
      <c r="G151" s="13">
        <v>57</v>
      </c>
      <c r="H151" s="20">
        <v>91.22</v>
      </c>
      <c r="I151" s="22" t="s">
        <v>18</v>
      </c>
      <c r="J151" s="22" t="s">
        <v>19</v>
      </c>
      <c r="K151" s="21" t="s">
        <v>20</v>
      </c>
      <c r="L151" s="14" t="s">
        <v>21</v>
      </c>
      <c r="M151" s="26"/>
      <c r="N151" s="26"/>
      <c r="O151" s="27"/>
    </row>
    <row r="152" spans="1:15">
      <c r="A152" s="12">
        <v>149</v>
      </c>
      <c r="B152" s="15" t="s">
        <v>200</v>
      </c>
      <c r="C152" s="15" t="s">
        <v>298</v>
      </c>
      <c r="D152" s="15" t="s">
        <v>299</v>
      </c>
      <c r="E152" s="14" t="s">
        <v>17</v>
      </c>
      <c r="F152" s="13">
        <v>51</v>
      </c>
      <c r="G152" s="13">
        <v>57</v>
      </c>
      <c r="H152" s="20">
        <v>89.47</v>
      </c>
      <c r="I152" s="22" t="s">
        <v>18</v>
      </c>
      <c r="J152" s="22" t="s">
        <v>19</v>
      </c>
      <c r="K152" s="21" t="s">
        <v>20</v>
      </c>
      <c r="L152" s="14" t="s">
        <v>81</v>
      </c>
      <c r="M152" s="26"/>
      <c r="N152" s="26"/>
      <c r="O152" s="27"/>
    </row>
    <row r="153" spans="1:15">
      <c r="A153" s="12">
        <v>150</v>
      </c>
      <c r="B153" s="15" t="s">
        <v>200</v>
      </c>
      <c r="C153" s="15" t="s">
        <v>300</v>
      </c>
      <c r="D153" s="15" t="s">
        <v>301</v>
      </c>
      <c r="E153" s="14" t="s">
        <v>17</v>
      </c>
      <c r="F153" s="13">
        <v>50</v>
      </c>
      <c r="G153" s="13">
        <v>57</v>
      </c>
      <c r="H153" s="20">
        <v>87.71</v>
      </c>
      <c r="I153" s="22" t="s">
        <v>18</v>
      </c>
      <c r="J153" s="22" t="s">
        <v>19</v>
      </c>
      <c r="K153" s="21" t="s">
        <v>20</v>
      </c>
      <c r="L153" s="14" t="s">
        <v>81</v>
      </c>
      <c r="M153" s="26"/>
      <c r="N153" s="26"/>
      <c r="O153" s="27"/>
    </row>
    <row r="154" spans="1:15">
      <c r="A154" s="12">
        <v>151</v>
      </c>
      <c r="B154" s="15" t="s">
        <v>200</v>
      </c>
      <c r="C154" s="15" t="s">
        <v>302</v>
      </c>
      <c r="D154" s="15" t="s">
        <v>303</v>
      </c>
      <c r="E154" s="14" t="s">
        <v>17</v>
      </c>
      <c r="F154" s="13">
        <v>118</v>
      </c>
      <c r="G154" s="13">
        <v>123</v>
      </c>
      <c r="H154" s="20">
        <v>95.93</v>
      </c>
      <c r="I154" s="22" t="s">
        <v>18</v>
      </c>
      <c r="J154" s="22" t="s">
        <v>19</v>
      </c>
      <c r="K154" s="21" t="s">
        <v>20</v>
      </c>
      <c r="L154" s="14" t="s">
        <v>21</v>
      </c>
      <c r="M154" s="26"/>
      <c r="N154" s="26"/>
      <c r="O154" s="27"/>
    </row>
    <row r="155" spans="1:15">
      <c r="A155" s="12">
        <v>152</v>
      </c>
      <c r="B155" s="15" t="s">
        <v>200</v>
      </c>
      <c r="C155" s="15" t="s">
        <v>304</v>
      </c>
      <c r="D155" s="15" t="s">
        <v>305</v>
      </c>
      <c r="E155" s="14" t="s">
        <v>17</v>
      </c>
      <c r="F155" s="13">
        <v>99</v>
      </c>
      <c r="G155" s="13">
        <v>99</v>
      </c>
      <c r="H155" s="20">
        <v>100</v>
      </c>
      <c r="I155" s="22" t="s">
        <v>18</v>
      </c>
      <c r="J155" s="22" t="s">
        <v>19</v>
      </c>
      <c r="K155" s="21" t="s">
        <v>20</v>
      </c>
      <c r="L155" s="14" t="s">
        <v>21</v>
      </c>
      <c r="M155" s="26"/>
      <c r="N155" s="26"/>
      <c r="O155" s="27"/>
    </row>
    <row r="156" spans="1:15">
      <c r="A156" s="12">
        <v>153</v>
      </c>
      <c r="B156" s="15" t="s">
        <v>200</v>
      </c>
      <c r="C156" s="15" t="s">
        <v>306</v>
      </c>
      <c r="D156" s="15" t="s">
        <v>307</v>
      </c>
      <c r="E156" s="14" t="s">
        <v>17</v>
      </c>
      <c r="F156" s="13">
        <v>45</v>
      </c>
      <c r="G156" s="13">
        <v>84</v>
      </c>
      <c r="H156" s="20">
        <v>53.57</v>
      </c>
      <c r="I156" s="22" t="s">
        <v>18</v>
      </c>
      <c r="J156" s="22" t="s">
        <v>19</v>
      </c>
      <c r="K156" s="21" t="s">
        <v>20</v>
      </c>
      <c r="L156" s="14" t="s">
        <v>69</v>
      </c>
      <c r="M156" s="26"/>
      <c r="N156" s="26"/>
      <c r="O156" s="27"/>
    </row>
    <row r="157" spans="1:15">
      <c r="A157" s="12">
        <v>154</v>
      </c>
      <c r="B157" s="15" t="s">
        <v>200</v>
      </c>
      <c r="C157" s="15" t="s">
        <v>308</v>
      </c>
      <c r="D157" s="15" t="s">
        <v>309</v>
      </c>
      <c r="E157" s="14" t="s">
        <v>17</v>
      </c>
      <c r="F157" s="13">
        <v>118</v>
      </c>
      <c r="G157" s="13">
        <v>123</v>
      </c>
      <c r="H157" s="20">
        <v>95.93</v>
      </c>
      <c r="I157" s="22" t="s">
        <v>18</v>
      </c>
      <c r="J157" s="22" t="s">
        <v>19</v>
      </c>
      <c r="K157" s="21" t="s">
        <v>20</v>
      </c>
      <c r="L157" s="14" t="s">
        <v>21</v>
      </c>
      <c r="M157" s="26"/>
      <c r="N157" s="26"/>
      <c r="O157" s="27"/>
    </row>
    <row r="158" spans="1:15">
      <c r="A158" s="12">
        <v>155</v>
      </c>
      <c r="B158" s="15" t="s">
        <v>200</v>
      </c>
      <c r="C158" s="15" t="s">
        <v>310</v>
      </c>
      <c r="D158" s="15" t="s">
        <v>311</v>
      </c>
      <c r="E158" s="14" t="s">
        <v>17</v>
      </c>
      <c r="F158" s="13">
        <v>99</v>
      </c>
      <c r="G158" s="13">
        <v>123</v>
      </c>
      <c r="H158" s="20">
        <v>80.48</v>
      </c>
      <c r="I158" s="22" t="s">
        <v>18</v>
      </c>
      <c r="J158" s="22" t="s">
        <v>19</v>
      </c>
      <c r="K158" s="21" t="s">
        <v>20</v>
      </c>
      <c r="L158" s="14" t="s">
        <v>81</v>
      </c>
      <c r="M158" s="26"/>
      <c r="N158" s="26"/>
      <c r="O158" s="27"/>
    </row>
    <row r="159" spans="1:15">
      <c r="A159" s="12">
        <v>156</v>
      </c>
      <c r="B159" s="15" t="s">
        <v>200</v>
      </c>
      <c r="C159" s="15" t="s">
        <v>312</v>
      </c>
      <c r="D159" s="15" t="s">
        <v>313</v>
      </c>
      <c r="E159" s="14" t="s">
        <v>17</v>
      </c>
      <c r="F159" s="13">
        <v>93</v>
      </c>
      <c r="G159" s="13">
        <v>123</v>
      </c>
      <c r="H159" s="20">
        <v>75.6</v>
      </c>
      <c r="I159" s="22" t="s">
        <v>18</v>
      </c>
      <c r="J159" s="22" t="s">
        <v>19</v>
      </c>
      <c r="K159" s="21" t="s">
        <v>20</v>
      </c>
      <c r="L159" s="14" t="s">
        <v>69</v>
      </c>
      <c r="M159" s="26"/>
      <c r="N159" s="26"/>
      <c r="O159" s="27"/>
    </row>
    <row r="160" spans="1:15">
      <c r="A160" s="12">
        <v>157</v>
      </c>
      <c r="B160" s="15" t="s">
        <v>200</v>
      </c>
      <c r="C160" s="15" t="s">
        <v>314</v>
      </c>
      <c r="D160" s="15" t="s">
        <v>315</v>
      </c>
      <c r="E160" s="14" t="s">
        <v>17</v>
      </c>
      <c r="F160" s="13">
        <v>43</v>
      </c>
      <c r="G160" s="13">
        <v>77</v>
      </c>
      <c r="H160" s="20">
        <v>55.84</v>
      </c>
      <c r="I160" s="22" t="s">
        <v>18</v>
      </c>
      <c r="J160" s="22" t="s">
        <v>19</v>
      </c>
      <c r="K160" s="21" t="s">
        <v>20</v>
      </c>
      <c r="L160" s="14" t="s">
        <v>69</v>
      </c>
      <c r="M160" s="26"/>
      <c r="N160" s="26"/>
      <c r="O160" s="27"/>
    </row>
    <row r="161" spans="1:15">
      <c r="A161" s="12">
        <v>158</v>
      </c>
      <c r="B161" s="15" t="s">
        <v>200</v>
      </c>
      <c r="C161" s="15" t="s">
        <v>316</v>
      </c>
      <c r="D161" s="15" t="s">
        <v>317</v>
      </c>
      <c r="E161" s="14" t="s">
        <v>17</v>
      </c>
      <c r="F161" s="13">
        <v>104</v>
      </c>
      <c r="G161" s="13">
        <v>123</v>
      </c>
      <c r="H161" s="20">
        <v>84.55</v>
      </c>
      <c r="I161" s="22" t="s">
        <v>18</v>
      </c>
      <c r="J161" s="22" t="s">
        <v>19</v>
      </c>
      <c r="K161" s="21" t="s">
        <v>20</v>
      </c>
      <c r="L161" s="14" t="s">
        <v>81</v>
      </c>
      <c r="M161" s="26"/>
      <c r="N161" s="26"/>
      <c r="O161" s="27"/>
    </row>
    <row r="162" spans="1:15">
      <c r="A162" s="12">
        <v>159</v>
      </c>
      <c r="B162" s="15" t="s">
        <v>200</v>
      </c>
      <c r="C162" s="15" t="s">
        <v>318</v>
      </c>
      <c r="D162" s="15" t="s">
        <v>319</v>
      </c>
      <c r="E162" s="14" t="s">
        <v>17</v>
      </c>
      <c r="F162" s="13">
        <v>103</v>
      </c>
      <c r="G162" s="13">
        <v>123</v>
      </c>
      <c r="H162" s="20">
        <v>83.73</v>
      </c>
      <c r="I162" s="22" t="s">
        <v>18</v>
      </c>
      <c r="J162" s="22" t="s">
        <v>19</v>
      </c>
      <c r="K162" s="21" t="s">
        <v>20</v>
      </c>
      <c r="L162" s="14" t="s">
        <v>81</v>
      </c>
      <c r="M162" s="26"/>
      <c r="N162" s="26"/>
      <c r="O162" s="27"/>
    </row>
    <row r="163" spans="1:15">
      <c r="A163" s="12">
        <v>160</v>
      </c>
      <c r="B163" s="15" t="s">
        <v>200</v>
      </c>
      <c r="C163" s="15" t="s">
        <v>320</v>
      </c>
      <c r="D163" s="15" t="s">
        <v>321</v>
      </c>
      <c r="E163" s="14" t="s">
        <v>17</v>
      </c>
      <c r="F163" s="13">
        <v>115</v>
      </c>
      <c r="G163" s="13">
        <v>123</v>
      </c>
      <c r="H163" s="20">
        <v>93.49</v>
      </c>
      <c r="I163" s="22" t="s">
        <v>18</v>
      </c>
      <c r="J163" s="22" t="s">
        <v>19</v>
      </c>
      <c r="K163" s="21" t="s">
        <v>20</v>
      </c>
      <c r="L163" s="14" t="s">
        <v>21</v>
      </c>
      <c r="M163" s="26"/>
      <c r="N163" s="26"/>
      <c r="O163" s="27"/>
    </row>
    <row r="164" spans="1:15">
      <c r="A164" s="12">
        <v>161</v>
      </c>
      <c r="B164" s="15" t="s">
        <v>200</v>
      </c>
      <c r="C164" s="15" t="s">
        <v>322</v>
      </c>
      <c r="D164" s="15" t="s">
        <v>323</v>
      </c>
      <c r="E164" s="14" t="s">
        <v>17</v>
      </c>
      <c r="F164" s="13">
        <v>114</v>
      </c>
      <c r="G164" s="13">
        <v>123</v>
      </c>
      <c r="H164" s="20">
        <v>92.68</v>
      </c>
      <c r="I164" s="22" t="s">
        <v>18</v>
      </c>
      <c r="J164" s="22" t="s">
        <v>19</v>
      </c>
      <c r="K164" s="21" t="s">
        <v>20</v>
      </c>
      <c r="L164" s="14" t="s">
        <v>21</v>
      </c>
      <c r="M164" s="26"/>
      <c r="N164" s="26"/>
      <c r="O164" s="27"/>
    </row>
    <row r="165" spans="1:15">
      <c r="A165" s="12">
        <v>162</v>
      </c>
      <c r="B165" s="15" t="s">
        <v>200</v>
      </c>
      <c r="C165" s="15" t="s">
        <v>324</v>
      </c>
      <c r="D165" s="15" t="s">
        <v>325</v>
      </c>
      <c r="E165" s="14" t="s">
        <v>17</v>
      </c>
      <c r="F165" s="13">
        <v>96</v>
      </c>
      <c r="G165" s="13">
        <v>110</v>
      </c>
      <c r="H165" s="20">
        <v>87.27</v>
      </c>
      <c r="I165" s="22" t="s">
        <v>18</v>
      </c>
      <c r="J165" s="22" t="s">
        <v>19</v>
      </c>
      <c r="K165" s="21" t="s">
        <v>20</v>
      </c>
      <c r="L165" s="14" t="s">
        <v>81</v>
      </c>
      <c r="M165" s="26"/>
      <c r="N165" s="26"/>
      <c r="O165" s="27"/>
    </row>
    <row r="166" spans="1:15">
      <c r="A166" s="12">
        <v>163</v>
      </c>
      <c r="B166" s="15" t="s">
        <v>200</v>
      </c>
      <c r="C166" s="15" t="s">
        <v>326</v>
      </c>
      <c r="D166" s="15" t="s">
        <v>327</v>
      </c>
      <c r="E166" s="14" t="s">
        <v>17</v>
      </c>
      <c r="F166" s="13">
        <v>112</v>
      </c>
      <c r="G166" s="13">
        <v>123</v>
      </c>
      <c r="H166" s="20">
        <v>91.05</v>
      </c>
      <c r="I166" s="22" t="s">
        <v>18</v>
      </c>
      <c r="J166" s="22" t="s">
        <v>19</v>
      </c>
      <c r="K166" s="21" t="s">
        <v>20</v>
      </c>
      <c r="L166" s="14" t="s">
        <v>21</v>
      </c>
      <c r="M166" s="26"/>
      <c r="N166" s="26"/>
      <c r="O166" s="27"/>
    </row>
    <row r="167" spans="1:15">
      <c r="A167" s="12">
        <v>164</v>
      </c>
      <c r="B167" s="15" t="s">
        <v>200</v>
      </c>
      <c r="C167" s="15" t="s">
        <v>328</v>
      </c>
      <c r="D167" s="15" t="s">
        <v>329</v>
      </c>
      <c r="E167" s="14" t="s">
        <v>17</v>
      </c>
      <c r="F167" s="13">
        <v>108</v>
      </c>
      <c r="G167" s="13">
        <v>123</v>
      </c>
      <c r="H167" s="20">
        <v>87.8</v>
      </c>
      <c r="I167" s="22" t="s">
        <v>18</v>
      </c>
      <c r="J167" s="22" t="s">
        <v>19</v>
      </c>
      <c r="K167" s="21" t="s">
        <v>20</v>
      </c>
      <c r="L167" s="14" t="s">
        <v>81</v>
      </c>
      <c r="M167" s="26"/>
      <c r="N167" s="26"/>
      <c r="O167" s="27"/>
    </row>
    <row r="168" ht="25.5" spans="1:15">
      <c r="A168" s="12">
        <v>165</v>
      </c>
      <c r="B168" s="15" t="s">
        <v>200</v>
      </c>
      <c r="C168" s="15" t="s">
        <v>330</v>
      </c>
      <c r="D168" s="15" t="s">
        <v>331</v>
      </c>
      <c r="E168" s="14" t="s">
        <v>17</v>
      </c>
      <c r="F168" s="13">
        <v>114</v>
      </c>
      <c r="G168" s="13">
        <v>123</v>
      </c>
      <c r="H168" s="20">
        <v>92.68</v>
      </c>
      <c r="I168" s="22" t="s">
        <v>18</v>
      </c>
      <c r="J168" s="22" t="s">
        <v>19</v>
      </c>
      <c r="K168" s="21" t="s">
        <v>20</v>
      </c>
      <c r="L168" s="14" t="s">
        <v>21</v>
      </c>
      <c r="M168" s="26"/>
      <c r="N168" s="26"/>
      <c r="O168" s="27"/>
    </row>
    <row r="169" spans="1:15">
      <c r="A169" s="12">
        <v>166</v>
      </c>
      <c r="B169" s="15" t="s">
        <v>200</v>
      </c>
      <c r="C169" s="15" t="s">
        <v>332</v>
      </c>
      <c r="D169" s="15" t="s">
        <v>333</v>
      </c>
      <c r="E169" s="14" t="s">
        <v>17</v>
      </c>
      <c r="F169" s="13">
        <v>37</v>
      </c>
      <c r="G169" s="13">
        <v>108</v>
      </c>
      <c r="H169" s="20">
        <v>34.25</v>
      </c>
      <c r="I169" s="22" t="s">
        <v>18</v>
      </c>
      <c r="J169" s="22" t="s">
        <v>19</v>
      </c>
      <c r="K169" s="21" t="s">
        <v>20</v>
      </c>
      <c r="L169" s="14" t="s">
        <v>69</v>
      </c>
      <c r="M169" s="26"/>
      <c r="N169" s="26"/>
      <c r="O169" s="27"/>
    </row>
    <row r="170" spans="1:15">
      <c r="A170" s="12">
        <v>167</v>
      </c>
      <c r="B170" s="15" t="s">
        <v>200</v>
      </c>
      <c r="C170" s="15" t="s">
        <v>334</v>
      </c>
      <c r="D170" s="15" t="s">
        <v>335</v>
      </c>
      <c r="E170" s="14" t="s">
        <v>17</v>
      </c>
      <c r="F170" s="13">
        <v>63</v>
      </c>
      <c r="G170" s="13">
        <v>83</v>
      </c>
      <c r="H170" s="20">
        <v>75.9</v>
      </c>
      <c r="I170" s="22" t="s">
        <v>18</v>
      </c>
      <c r="J170" s="22" t="s">
        <v>19</v>
      </c>
      <c r="K170" s="21" t="s">
        <v>20</v>
      </c>
      <c r="L170" s="14" t="s">
        <v>69</v>
      </c>
      <c r="M170" s="26"/>
      <c r="N170" s="26"/>
      <c r="O170" s="27"/>
    </row>
    <row r="171" ht="25.5" spans="1:15">
      <c r="A171" s="12">
        <v>168</v>
      </c>
      <c r="B171" s="15" t="s">
        <v>200</v>
      </c>
      <c r="C171" s="15" t="s">
        <v>336</v>
      </c>
      <c r="D171" s="15" t="s">
        <v>337</v>
      </c>
      <c r="E171" s="14" t="s">
        <v>17</v>
      </c>
      <c r="F171" s="13">
        <v>77</v>
      </c>
      <c r="G171" s="13">
        <v>108</v>
      </c>
      <c r="H171" s="20">
        <v>71.29</v>
      </c>
      <c r="I171" s="22" t="s">
        <v>18</v>
      </c>
      <c r="J171" s="22" t="s">
        <v>19</v>
      </c>
      <c r="K171" s="21" t="s">
        <v>20</v>
      </c>
      <c r="L171" s="14" t="s">
        <v>69</v>
      </c>
      <c r="M171" s="26"/>
      <c r="N171" s="26"/>
      <c r="O171" s="27"/>
    </row>
    <row r="172" spans="1:15">
      <c r="A172" s="12">
        <v>169</v>
      </c>
      <c r="B172" s="15" t="s">
        <v>200</v>
      </c>
      <c r="C172" s="15" t="s">
        <v>338</v>
      </c>
      <c r="D172" s="15" t="s">
        <v>339</v>
      </c>
      <c r="E172" s="14" t="s">
        <v>17</v>
      </c>
      <c r="F172" s="13">
        <v>115</v>
      </c>
      <c r="G172" s="13">
        <v>123</v>
      </c>
      <c r="H172" s="20">
        <v>93.49</v>
      </c>
      <c r="I172" s="22" t="s">
        <v>18</v>
      </c>
      <c r="J172" s="22" t="s">
        <v>19</v>
      </c>
      <c r="K172" s="21" t="s">
        <v>20</v>
      </c>
      <c r="L172" s="14" t="s">
        <v>21</v>
      </c>
      <c r="M172" s="26"/>
      <c r="N172" s="26"/>
      <c r="O172" s="27"/>
    </row>
    <row r="173" spans="1:15">
      <c r="A173" s="12">
        <v>170</v>
      </c>
      <c r="B173" s="15" t="s">
        <v>200</v>
      </c>
      <c r="C173" s="15" t="s">
        <v>340</v>
      </c>
      <c r="D173" s="15" t="s">
        <v>341</v>
      </c>
      <c r="E173" s="14" t="s">
        <v>17</v>
      </c>
      <c r="F173" s="13">
        <v>88</v>
      </c>
      <c r="G173" s="13">
        <v>102</v>
      </c>
      <c r="H173" s="20">
        <v>86.27</v>
      </c>
      <c r="I173" s="22" t="s">
        <v>18</v>
      </c>
      <c r="J173" s="22" t="s">
        <v>19</v>
      </c>
      <c r="K173" s="21" t="s">
        <v>20</v>
      </c>
      <c r="L173" s="14" t="s">
        <v>81</v>
      </c>
      <c r="M173" s="26"/>
      <c r="N173" s="26"/>
      <c r="O173" s="27"/>
    </row>
    <row r="174" ht="25.5" spans="1:15">
      <c r="A174" s="12">
        <v>171</v>
      </c>
      <c r="B174" s="15" t="s">
        <v>200</v>
      </c>
      <c r="C174" s="15" t="s">
        <v>342</v>
      </c>
      <c r="D174" s="15" t="s">
        <v>343</v>
      </c>
      <c r="E174" s="14" t="s">
        <v>17</v>
      </c>
      <c r="F174" s="13">
        <v>116</v>
      </c>
      <c r="G174" s="13">
        <v>123</v>
      </c>
      <c r="H174" s="20">
        <v>94.3</v>
      </c>
      <c r="I174" s="22" t="s">
        <v>18</v>
      </c>
      <c r="J174" s="22" t="s">
        <v>19</v>
      </c>
      <c r="K174" s="21" t="s">
        <v>20</v>
      </c>
      <c r="L174" s="14" t="s">
        <v>21</v>
      </c>
      <c r="M174" s="26"/>
      <c r="N174" s="26"/>
      <c r="O174" s="27"/>
    </row>
  </sheetData>
  <mergeCells count="14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O3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梁艳晴</dc:creator>
  <cp:lastModifiedBy>梁艳晴</cp:lastModifiedBy>
  <dcterms:created xsi:type="dcterms:W3CDTF">2025-04-13T18:04:00Z</dcterms:created>
  <dcterms:modified xsi:type="dcterms:W3CDTF">2026-09-20T09:45:53Z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CB3A5B7A85C5489ABCBE5816AC4BFB08</vt:lpwstr>
  </property>
  <property fmtid="{D5CDD505-2E9C-101B-9397-08002B2CF9AE}" pid="3" name="KSOProductBuildVer">
    <vt:lpwstr>2052-11.8.2.11681</vt:lpwstr>
  </property>
</Properties>
</file>