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N8" i="1" l="1"/>
  <c r="K8" i="1"/>
  <c r="J8" i="1"/>
  <c r="I10" i="1"/>
  <c r="I11" i="1"/>
  <c r="I12" i="1"/>
  <c r="I13" i="1"/>
  <c r="I14" i="1"/>
  <c r="I15" i="1"/>
  <c r="I9" i="1"/>
  <c r="I8" i="1" s="1"/>
  <c r="H10" i="1"/>
  <c r="L10" i="1" s="1"/>
  <c r="M10" i="1" s="1"/>
  <c r="H11" i="1"/>
  <c r="L11" i="1" s="1"/>
  <c r="M11" i="1" s="1"/>
  <c r="H12" i="1"/>
  <c r="L12" i="1" s="1"/>
  <c r="M12" i="1" s="1"/>
  <c r="H13" i="1"/>
  <c r="L13" i="1" s="1"/>
  <c r="M13" i="1" s="1"/>
  <c r="H14" i="1"/>
  <c r="L14" i="1" s="1"/>
  <c r="M14" i="1" s="1"/>
  <c r="H15" i="1"/>
  <c r="L15" i="1" s="1"/>
  <c r="M15" i="1" s="1"/>
  <c r="H9" i="1"/>
  <c r="L9" i="1" s="1"/>
  <c r="F8" i="1"/>
  <c r="E8" i="1"/>
  <c r="D8" i="1"/>
  <c r="M9" i="1" l="1"/>
  <c r="M8" i="1" s="1"/>
  <c r="L8" i="1"/>
  <c r="H8" i="1"/>
</calcChain>
</file>

<file path=xl/sharedStrings.xml><?xml version="1.0" encoding="utf-8"?>
<sst xmlns="http://schemas.openxmlformats.org/spreadsheetml/2006/main" count="49" uniqueCount="42">
  <si>
    <t>附件1</t>
    <phoneticPr fontId="1" type="noConversion"/>
  </si>
  <si>
    <t>广东省地市属中等职业学校普通学生2018年免学费补助资金安排表</t>
    <phoneticPr fontId="1" type="noConversion"/>
  </si>
  <si>
    <t>用款单位编码</t>
    <phoneticPr fontId="1" type="noConversion"/>
  </si>
  <si>
    <t>用款单位名称</t>
    <phoneticPr fontId="1" type="noConversion"/>
  </si>
  <si>
    <t>具体实施单位</t>
    <phoneticPr fontId="1" type="noConversion"/>
  </si>
  <si>
    <t>2017年秋季学期免学费人数</t>
    <phoneticPr fontId="1" type="noConversion"/>
  </si>
  <si>
    <t>2017年普通学生免学费总资金</t>
    <phoneticPr fontId="1" type="noConversion"/>
  </si>
  <si>
    <t>省级以上财政分担比例（%）</t>
    <phoneticPr fontId="1" type="noConversion"/>
  </si>
  <si>
    <t>应安排2017年普通学生免学费资金</t>
    <phoneticPr fontId="1" type="noConversion"/>
  </si>
  <si>
    <t>应安排2018年普通学生免学费资金</t>
    <phoneticPr fontId="1" type="noConversion"/>
  </si>
  <si>
    <t>清算安排2015年普通学生免学费资金</t>
    <phoneticPr fontId="1" type="noConversion"/>
  </si>
  <si>
    <t>2017年已下达普通学生免学费预算资金（粤财教〔2016〕408号）</t>
    <phoneticPr fontId="1" type="noConversion"/>
  </si>
  <si>
    <t>省级以上财政资金</t>
    <phoneticPr fontId="1" type="noConversion"/>
  </si>
  <si>
    <t>2018年普通学生免学费总资金</t>
    <phoneticPr fontId="1" type="noConversion"/>
  </si>
  <si>
    <t>本次清算并提前下达普通学生免学费资金</t>
    <phoneticPr fontId="1" type="noConversion"/>
  </si>
  <si>
    <t>合计</t>
    <phoneticPr fontId="1" type="noConversion"/>
  </si>
  <si>
    <t>中央资金</t>
    <phoneticPr fontId="1" type="noConversion"/>
  </si>
  <si>
    <t>省级资金</t>
    <phoneticPr fontId="1" type="noConversion"/>
  </si>
  <si>
    <t>备注（待以后年度结转使用）</t>
    <phoneticPr fontId="1" type="noConversion"/>
  </si>
  <si>
    <t>江门市</t>
    <phoneticPr fontId="1" type="noConversion"/>
  </si>
  <si>
    <t>江门市本级</t>
    <phoneticPr fontId="1" type="noConversion"/>
  </si>
  <si>
    <t>江门市辖区</t>
    <phoneticPr fontId="1" type="noConversion"/>
  </si>
  <si>
    <t>蓬江区</t>
    <phoneticPr fontId="1" type="noConversion"/>
  </si>
  <si>
    <t>新会区</t>
    <phoneticPr fontId="1" type="noConversion"/>
  </si>
  <si>
    <t>台山市</t>
    <phoneticPr fontId="1" type="noConversion"/>
  </si>
  <si>
    <t>开平市</t>
    <phoneticPr fontId="1" type="noConversion"/>
  </si>
  <si>
    <t>鹤山市</t>
    <phoneticPr fontId="1" type="noConversion"/>
  </si>
  <si>
    <t>恩平市</t>
    <phoneticPr fontId="1" type="noConversion"/>
  </si>
  <si>
    <t>A</t>
    <phoneticPr fontId="1" type="noConversion"/>
  </si>
  <si>
    <t>C</t>
    <phoneticPr fontId="1" type="noConversion"/>
  </si>
  <si>
    <t>F</t>
    <phoneticPr fontId="1" type="noConversion"/>
  </si>
  <si>
    <t>G</t>
    <phoneticPr fontId="1" type="noConversion"/>
  </si>
  <si>
    <t>H</t>
    <phoneticPr fontId="1" type="noConversion"/>
  </si>
  <si>
    <t>I=F*H</t>
    <phoneticPr fontId="1" type="noConversion"/>
  </si>
  <si>
    <t>J=G*H</t>
    <phoneticPr fontId="1" type="noConversion"/>
  </si>
  <si>
    <t>K</t>
    <phoneticPr fontId="1" type="noConversion"/>
  </si>
  <si>
    <t>L</t>
    <phoneticPr fontId="1" type="noConversion"/>
  </si>
  <si>
    <t>N=M-O</t>
    <phoneticPr fontId="1" type="noConversion"/>
  </si>
  <si>
    <t>O</t>
    <phoneticPr fontId="1" type="noConversion"/>
  </si>
  <si>
    <t>单位：人、元</t>
    <phoneticPr fontId="1" type="noConversion"/>
  </si>
  <si>
    <t>M=I+J+K-L&gt;=0</t>
    <phoneticPr fontId="1" type="noConversion"/>
  </si>
  <si>
    <t>P=I+J+K-L&lt;0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</si>
</sst>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2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3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"/>
  <sheetViews>
    <sheetView tabSelected="1" workbookViewId="0">
      <selection activeCell="L15" sqref="L15"/>
    </sheetView>
  </sheetViews>
  <sheetFormatPr defaultRowHeight="13.5" x14ac:dyDescent="0.15"/>
  <cols>
    <col min="1" max="1" width="7.625" customWidth="1"/>
    <col min="2" max="2" width="8" customWidth="1"/>
    <col min="3" max="3" width="7.625" customWidth="1"/>
    <col min="4" max="4" width="10.375" customWidth="1"/>
    <col min="5" max="5" width="12.75" customWidth="1"/>
    <col min="6" max="6" width="15" customWidth="1"/>
    <col min="7" max="7" width="10" customWidth="1"/>
    <col min="8" max="10" width="12.75" bestFit="1" customWidth="1"/>
    <col min="11" max="11" width="15.125" customWidth="1"/>
    <col min="12" max="12" width="14" customWidth="1"/>
    <col min="13" max="13" width="10" customWidth="1"/>
    <col min="14" max="14" width="12.875" customWidth="1"/>
    <col min="15" max="15" width="12.125" customWidth="1"/>
  </cols>
  <sheetData>
    <row r="1" spans="1:15" ht="20.100000000000001" customHeight="1" x14ac:dyDescent="0.15">
      <c r="A1" s="7" t="s">
        <v>0</v>
      </c>
    </row>
    <row r="2" spans="1:15" s="6" customFormat="1" ht="60" customHeight="1" x14ac:dyDescent="0.4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ht="20.100000000000001" customHeight="1" x14ac:dyDescent="0.15">
      <c r="O3" s="8" t="s">
        <v>39</v>
      </c>
    </row>
    <row r="4" spans="1:15" ht="50.1" customHeight="1" x14ac:dyDescent="0.15">
      <c r="A4" s="13" t="s">
        <v>2</v>
      </c>
      <c r="B4" s="13" t="s">
        <v>3</v>
      </c>
      <c r="C4" s="13" t="s">
        <v>4</v>
      </c>
      <c r="D4" s="13" t="s">
        <v>5</v>
      </c>
      <c r="E4" s="13" t="s">
        <v>6</v>
      </c>
      <c r="F4" s="13" t="s">
        <v>13</v>
      </c>
      <c r="G4" s="16" t="s">
        <v>7</v>
      </c>
      <c r="H4" s="25" t="s">
        <v>12</v>
      </c>
      <c r="I4" s="25"/>
      <c r="J4" s="25"/>
      <c r="K4" s="25"/>
      <c r="L4" s="25"/>
      <c r="M4" s="25"/>
      <c r="N4" s="25"/>
      <c r="O4" s="25"/>
    </row>
    <row r="5" spans="1:15" ht="50.1" customHeight="1" x14ac:dyDescent="0.15">
      <c r="A5" s="14"/>
      <c r="B5" s="14"/>
      <c r="C5" s="14"/>
      <c r="D5" s="14"/>
      <c r="E5" s="14"/>
      <c r="F5" s="14"/>
      <c r="G5" s="17"/>
      <c r="H5" s="23" t="s">
        <v>8</v>
      </c>
      <c r="I5" s="23" t="s">
        <v>9</v>
      </c>
      <c r="J5" s="23" t="s">
        <v>10</v>
      </c>
      <c r="K5" s="23" t="s">
        <v>11</v>
      </c>
      <c r="L5" s="19" t="s">
        <v>14</v>
      </c>
      <c r="M5" s="20"/>
      <c r="N5" s="21"/>
      <c r="O5" s="13" t="s">
        <v>18</v>
      </c>
    </row>
    <row r="6" spans="1:15" ht="50.1" customHeight="1" x14ac:dyDescent="0.15">
      <c r="A6" s="15"/>
      <c r="B6" s="15"/>
      <c r="C6" s="15"/>
      <c r="D6" s="15"/>
      <c r="E6" s="15"/>
      <c r="F6" s="15"/>
      <c r="G6" s="18"/>
      <c r="H6" s="24"/>
      <c r="I6" s="24"/>
      <c r="J6" s="24"/>
      <c r="K6" s="24"/>
      <c r="L6" s="3" t="s">
        <v>15</v>
      </c>
      <c r="M6" s="3" t="s">
        <v>16</v>
      </c>
      <c r="N6" s="3" t="s">
        <v>17</v>
      </c>
      <c r="O6" s="15"/>
    </row>
    <row r="7" spans="1:15" ht="39.950000000000003" customHeight="1" x14ac:dyDescent="0.15">
      <c r="A7" s="10" t="s">
        <v>28</v>
      </c>
      <c r="B7" s="11"/>
      <c r="C7" s="12"/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40</v>
      </c>
      <c r="M7" s="1" t="s">
        <v>37</v>
      </c>
      <c r="N7" s="1" t="s">
        <v>38</v>
      </c>
      <c r="O7" s="1" t="s">
        <v>41</v>
      </c>
    </row>
    <row r="8" spans="1:15" ht="39.950000000000003" customHeight="1" x14ac:dyDescent="0.15">
      <c r="A8" s="2">
        <v>613</v>
      </c>
      <c r="B8" s="2" t="s">
        <v>19</v>
      </c>
      <c r="C8" s="2" t="s">
        <v>19</v>
      </c>
      <c r="D8" s="9">
        <f>SUM(D9:D15)</f>
        <v>31250</v>
      </c>
      <c r="E8" s="9">
        <f>SUM(E9:E15)</f>
        <v>118140750</v>
      </c>
      <c r="F8" s="9">
        <f>SUM(F9:F15)</f>
        <v>109375000</v>
      </c>
      <c r="G8" s="4"/>
      <c r="H8" s="9">
        <f t="shared" ref="H8:L8" si="0">SUM(H9:H15)</f>
        <v>26362770</v>
      </c>
      <c r="I8" s="9">
        <f t="shared" si="0"/>
        <v>24819970</v>
      </c>
      <c r="J8" s="9">
        <f t="shared" si="0"/>
        <v>-1493370</v>
      </c>
      <c r="K8" s="9">
        <f t="shared" si="0"/>
        <v>29407840</v>
      </c>
      <c r="L8" s="9">
        <f t="shared" si="0"/>
        <v>20281530</v>
      </c>
      <c r="M8" s="5">
        <f t="shared" ref="M8" si="1">SUM(M9:M15)</f>
        <v>0</v>
      </c>
      <c r="N8" s="9">
        <f t="shared" ref="N8" si="2">SUM(N9:N15)</f>
        <v>20281530</v>
      </c>
      <c r="O8" s="5">
        <v>0</v>
      </c>
    </row>
    <row r="9" spans="1:15" ht="39.950000000000003" customHeight="1" x14ac:dyDescent="0.15">
      <c r="A9" s="2">
        <v>613001</v>
      </c>
      <c r="B9" s="2" t="s">
        <v>20</v>
      </c>
      <c r="C9" s="2" t="s">
        <v>21</v>
      </c>
      <c r="D9" s="9">
        <v>15165</v>
      </c>
      <c r="E9" s="9">
        <v>56420000</v>
      </c>
      <c r="F9" s="9">
        <v>53077500</v>
      </c>
      <c r="G9" s="4">
        <v>0.1</v>
      </c>
      <c r="H9" s="9">
        <f>E9*G9</f>
        <v>5642000</v>
      </c>
      <c r="I9" s="9">
        <f>F9*G9</f>
        <v>5307750</v>
      </c>
      <c r="J9" s="9">
        <v>93900</v>
      </c>
      <c r="K9" s="9">
        <v>6149500</v>
      </c>
      <c r="L9" s="9">
        <f>H9+I9+J9-K9</f>
        <v>4894150</v>
      </c>
      <c r="M9" s="5">
        <f>L9-N9</f>
        <v>0</v>
      </c>
      <c r="N9" s="9">
        <v>4894150</v>
      </c>
      <c r="O9" s="5">
        <v>0</v>
      </c>
    </row>
    <row r="10" spans="1:15" ht="39.950000000000003" customHeight="1" x14ac:dyDescent="0.15">
      <c r="A10" s="2">
        <v>613002</v>
      </c>
      <c r="B10" s="2" t="s">
        <v>22</v>
      </c>
      <c r="C10" s="2" t="s">
        <v>22</v>
      </c>
      <c r="D10" s="9">
        <v>317</v>
      </c>
      <c r="E10" s="9">
        <v>1428000</v>
      </c>
      <c r="F10" s="9">
        <v>1109500</v>
      </c>
      <c r="G10" s="4">
        <v>0.1</v>
      </c>
      <c r="H10" s="9">
        <f t="shared" ref="H10:H15" si="3">E10*G10</f>
        <v>142800</v>
      </c>
      <c r="I10" s="9">
        <f t="shared" ref="I10:I15" si="4">F10*G10</f>
        <v>110950</v>
      </c>
      <c r="J10" s="9">
        <v>-30300</v>
      </c>
      <c r="K10" s="9">
        <v>177100</v>
      </c>
      <c r="L10" s="9">
        <f t="shared" ref="L10:L15" si="5">H10+I10+J10-K10</f>
        <v>46350</v>
      </c>
      <c r="M10" s="5">
        <f t="shared" ref="M10:M15" si="6">L10-N10</f>
        <v>0</v>
      </c>
      <c r="N10" s="9">
        <v>46350</v>
      </c>
      <c r="O10" s="5">
        <v>0</v>
      </c>
    </row>
    <row r="11" spans="1:15" ht="39.950000000000003" customHeight="1" x14ac:dyDescent="0.15">
      <c r="A11" s="2">
        <v>613004</v>
      </c>
      <c r="B11" s="2" t="s">
        <v>23</v>
      </c>
      <c r="C11" s="2" t="s">
        <v>23</v>
      </c>
      <c r="D11" s="9">
        <v>3434</v>
      </c>
      <c r="E11" s="9">
        <v>15638000</v>
      </c>
      <c r="F11" s="9">
        <v>12019000</v>
      </c>
      <c r="G11" s="4">
        <v>0.1</v>
      </c>
      <c r="H11" s="9">
        <f t="shared" si="3"/>
        <v>1563800</v>
      </c>
      <c r="I11" s="9">
        <f t="shared" si="4"/>
        <v>1201900</v>
      </c>
      <c r="J11" s="9">
        <v>-81300</v>
      </c>
      <c r="K11" s="9">
        <v>1976800</v>
      </c>
      <c r="L11" s="9">
        <f t="shared" si="5"/>
        <v>707600</v>
      </c>
      <c r="M11" s="5">
        <f t="shared" si="6"/>
        <v>0</v>
      </c>
      <c r="N11" s="9">
        <v>707600</v>
      </c>
      <c r="O11" s="5">
        <v>0</v>
      </c>
    </row>
    <row r="12" spans="1:15" ht="39.950000000000003" customHeight="1" x14ac:dyDescent="0.15">
      <c r="A12" s="2">
        <v>613005</v>
      </c>
      <c r="B12" s="2" t="s">
        <v>24</v>
      </c>
      <c r="C12" s="2" t="s">
        <v>24</v>
      </c>
      <c r="D12" s="9">
        <v>4251</v>
      </c>
      <c r="E12" s="9">
        <v>15324750</v>
      </c>
      <c r="F12" s="9">
        <v>14878500</v>
      </c>
      <c r="G12" s="4">
        <v>0.49</v>
      </c>
      <c r="H12" s="9">
        <f t="shared" si="3"/>
        <v>7509127.5</v>
      </c>
      <c r="I12" s="9">
        <f t="shared" si="4"/>
        <v>7290465</v>
      </c>
      <c r="J12" s="9">
        <v>-1159830</v>
      </c>
      <c r="K12" s="9">
        <v>8149680</v>
      </c>
      <c r="L12" s="9">
        <f t="shared" si="5"/>
        <v>5490082.5</v>
      </c>
      <c r="M12" s="5">
        <f t="shared" si="6"/>
        <v>0</v>
      </c>
      <c r="N12" s="9">
        <v>5490082.5</v>
      </c>
      <c r="O12" s="5">
        <v>0</v>
      </c>
    </row>
    <row r="13" spans="1:15" ht="39.950000000000003" customHeight="1" x14ac:dyDescent="0.15">
      <c r="A13" s="2">
        <v>613006</v>
      </c>
      <c r="B13" s="2" t="s">
        <v>25</v>
      </c>
      <c r="C13" s="2" t="s">
        <v>25</v>
      </c>
      <c r="D13" s="9">
        <v>4227</v>
      </c>
      <c r="E13" s="9">
        <v>14610750</v>
      </c>
      <c r="F13" s="9">
        <v>14794500</v>
      </c>
      <c r="G13" s="4">
        <v>0.49</v>
      </c>
      <c r="H13" s="9">
        <f t="shared" si="3"/>
        <v>7159267.5</v>
      </c>
      <c r="I13" s="9">
        <f t="shared" si="4"/>
        <v>7249305</v>
      </c>
      <c r="J13" s="9">
        <v>-664440</v>
      </c>
      <c r="K13" s="9">
        <v>7587160</v>
      </c>
      <c r="L13" s="9">
        <f t="shared" si="5"/>
        <v>6156972.5</v>
      </c>
      <c r="M13" s="5">
        <f t="shared" si="6"/>
        <v>0</v>
      </c>
      <c r="N13" s="9">
        <v>6156972.5</v>
      </c>
      <c r="O13" s="5">
        <v>0</v>
      </c>
    </row>
    <row r="14" spans="1:15" ht="39.950000000000003" customHeight="1" x14ac:dyDescent="0.15">
      <c r="A14" s="2">
        <v>613007</v>
      </c>
      <c r="B14" s="2" t="s">
        <v>26</v>
      </c>
      <c r="C14" s="2" t="s">
        <v>26</v>
      </c>
      <c r="D14" s="9">
        <v>2756</v>
      </c>
      <c r="E14" s="9">
        <v>9929500</v>
      </c>
      <c r="F14" s="9">
        <v>9646000</v>
      </c>
      <c r="G14" s="4">
        <v>0.1</v>
      </c>
      <c r="H14" s="9">
        <f t="shared" si="3"/>
        <v>992950</v>
      </c>
      <c r="I14" s="9">
        <f t="shared" si="4"/>
        <v>964600</v>
      </c>
      <c r="J14" s="9">
        <v>-2100</v>
      </c>
      <c r="K14" s="9">
        <v>1048250</v>
      </c>
      <c r="L14" s="9">
        <f t="shared" si="5"/>
        <v>907200</v>
      </c>
      <c r="M14" s="5">
        <f t="shared" si="6"/>
        <v>0</v>
      </c>
      <c r="N14" s="9">
        <v>907200</v>
      </c>
      <c r="O14" s="5">
        <v>0</v>
      </c>
    </row>
    <row r="15" spans="1:15" ht="39.950000000000003" customHeight="1" x14ac:dyDescent="0.15">
      <c r="A15" s="2">
        <v>613008</v>
      </c>
      <c r="B15" s="2" t="s">
        <v>27</v>
      </c>
      <c r="C15" s="2" t="s">
        <v>27</v>
      </c>
      <c r="D15" s="9">
        <v>1100</v>
      </c>
      <c r="E15" s="9">
        <v>4789750</v>
      </c>
      <c r="F15" s="9">
        <v>3850000</v>
      </c>
      <c r="G15" s="4">
        <v>0.7</v>
      </c>
      <c r="H15" s="9">
        <f t="shared" si="3"/>
        <v>3352825</v>
      </c>
      <c r="I15" s="9">
        <f t="shared" si="4"/>
        <v>2695000</v>
      </c>
      <c r="J15" s="9">
        <v>350700</v>
      </c>
      <c r="K15" s="9">
        <v>4319350</v>
      </c>
      <c r="L15" s="9">
        <f t="shared" si="5"/>
        <v>2079175</v>
      </c>
      <c r="M15" s="5">
        <f t="shared" si="6"/>
        <v>0</v>
      </c>
      <c r="N15" s="9">
        <v>2079175</v>
      </c>
      <c r="O15" s="5">
        <v>0</v>
      </c>
    </row>
  </sheetData>
  <mergeCells count="16">
    <mergeCell ref="L5:N5"/>
    <mergeCell ref="O5:O6"/>
    <mergeCell ref="A2:O2"/>
    <mergeCell ref="H5:H6"/>
    <mergeCell ref="I5:I6"/>
    <mergeCell ref="J5:J6"/>
    <mergeCell ref="K5:K6"/>
    <mergeCell ref="H4:O4"/>
    <mergeCell ref="A4:A6"/>
    <mergeCell ref="B4:B6"/>
    <mergeCell ref="C4:C6"/>
    <mergeCell ref="A7:C7"/>
    <mergeCell ref="D4:D6"/>
    <mergeCell ref="E4:E6"/>
    <mergeCell ref="F4:F6"/>
    <mergeCell ref="G4:G6"/>
  </mergeCells>
  <phoneticPr fontId="1" type="noConversion"/>
  <pageMargins left="0.59055118110236227" right="0.19685039370078741" top="0.74803149606299213" bottom="0.74803149606299213" header="0.31496062992125984" footer="0.31496062992125984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2018-01-24T03:31:00Z</dcterms:modified>
</cp:coreProperties>
</file>