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D7" i="1" l="1"/>
  <c r="E7" i="1"/>
  <c r="F11" i="1"/>
  <c r="F10" i="1"/>
  <c r="F14" i="1" l="1"/>
  <c r="F13" i="1"/>
  <c r="F12" i="1"/>
  <c r="F9" i="1"/>
  <c r="F8" i="1"/>
  <c r="F6" i="1"/>
  <c r="D5" i="1" l="1"/>
  <c r="E5" i="1" l="1"/>
  <c r="F5" i="1" s="1"/>
  <c r="F7" i="1"/>
</calcChain>
</file>

<file path=xl/sharedStrings.xml><?xml version="1.0" encoding="utf-8"?>
<sst xmlns="http://schemas.openxmlformats.org/spreadsheetml/2006/main" count="32" uniqueCount="28">
  <si>
    <t>序号</t>
    <phoneticPr fontId="1" type="noConversion"/>
  </si>
  <si>
    <t>附件：</t>
    <phoneticPr fontId="1" type="noConversion"/>
  </si>
  <si>
    <t>市  别</t>
    <phoneticPr fontId="1" type="noConversion"/>
  </si>
  <si>
    <t>合   计</t>
    <phoneticPr fontId="1" type="noConversion"/>
  </si>
  <si>
    <t>2018年省级小型水库移民扶助基金调整下达表</t>
    <phoneticPr fontId="1" type="noConversion"/>
  </si>
  <si>
    <t>功能分类科目</t>
  </si>
  <si>
    <t>备  注</t>
  </si>
  <si>
    <t>2082301 移民补助</t>
  </si>
  <si>
    <t>开平市</t>
    <phoneticPr fontId="1" type="noConversion"/>
  </si>
  <si>
    <t>鹤山市</t>
    <phoneticPr fontId="1" type="noConversion"/>
  </si>
  <si>
    <t>恩平市</t>
    <phoneticPr fontId="1" type="noConversion"/>
  </si>
  <si>
    <t>单位：万元</t>
    <phoneticPr fontId="1" type="noConversion"/>
  </si>
  <si>
    <t>蓬江区</t>
    <phoneticPr fontId="1" type="noConversion"/>
  </si>
  <si>
    <t>江财农[2018]71号已下达资金</t>
    <phoneticPr fontId="1" type="noConversion"/>
  </si>
  <si>
    <t>应下达资金</t>
    <phoneticPr fontId="1" type="noConversion"/>
  </si>
  <si>
    <t>本次调整资金</t>
    <phoneticPr fontId="1" type="noConversion"/>
  </si>
  <si>
    <t>项目名称</t>
    <phoneticPr fontId="1" type="noConversion"/>
  </si>
  <si>
    <t>按照市水务局《关于对2018年预安排的小型水库移民扶助基金进行调整的函》（江水函〔2018〕816号）及《关于做好2018年省级水库移民资金项目计划和实施管理工作的通知》（粤移发［2018］13号）调整。</t>
    <phoneticPr fontId="1" type="noConversion"/>
  </si>
  <si>
    <t>台山市</t>
    <phoneticPr fontId="1" type="noConversion"/>
  </si>
  <si>
    <t>移民项目扶持资金（小计）</t>
    <phoneticPr fontId="1" type="noConversion"/>
  </si>
  <si>
    <t>——安排前10年人均2400元资金差额</t>
    <phoneticPr fontId="1" type="noConversion"/>
  </si>
  <si>
    <t>——安排漏登53人前10年人均住房补助资金3600元</t>
    <phoneticPr fontId="1" type="noConversion"/>
  </si>
  <si>
    <t>——小型水库移民安置区应急项目</t>
    <phoneticPr fontId="1" type="noConversion"/>
  </si>
  <si>
    <r>
      <t xml:space="preserve">移民项目扶持资金
</t>
    </r>
    <r>
      <rPr>
        <sz val="10"/>
        <rFont val="宋体"/>
        <family val="3"/>
        <charset val="134"/>
        <scheme val="minor"/>
      </rPr>
      <t>——安排核定2018年</t>
    </r>
    <r>
      <rPr>
        <u/>
        <sz val="10"/>
        <rFont val="宋体"/>
        <family val="3"/>
        <charset val="134"/>
        <scheme val="minor"/>
      </rPr>
      <t>209人</t>
    </r>
    <r>
      <rPr>
        <sz val="10"/>
        <rFont val="宋体"/>
        <family val="3"/>
        <charset val="134"/>
        <scheme val="minor"/>
      </rPr>
      <t>人均600元项目扶持资金部分差额</t>
    </r>
    <phoneticPr fontId="1" type="noConversion"/>
  </si>
  <si>
    <r>
      <t>——安排核定2018年</t>
    </r>
    <r>
      <rPr>
        <u/>
        <sz val="10"/>
        <rFont val="宋体"/>
        <family val="3"/>
        <charset val="134"/>
        <scheme val="major"/>
      </rPr>
      <t>3926人</t>
    </r>
    <r>
      <rPr>
        <sz val="10"/>
        <rFont val="宋体"/>
        <family val="3"/>
        <charset val="134"/>
        <scheme val="major"/>
      </rPr>
      <t>人均600元项目扶持资金</t>
    </r>
    <phoneticPr fontId="1" type="noConversion"/>
  </si>
  <si>
    <r>
      <t xml:space="preserve">移民项目扶持资金
</t>
    </r>
    <r>
      <rPr>
        <sz val="10"/>
        <rFont val="宋体"/>
        <family val="3"/>
        <charset val="134"/>
        <scheme val="major"/>
      </rPr>
      <t>——安排核定2018年</t>
    </r>
    <r>
      <rPr>
        <u/>
        <sz val="10"/>
        <rFont val="宋体"/>
        <family val="3"/>
        <charset val="134"/>
        <scheme val="major"/>
      </rPr>
      <t>879人</t>
    </r>
    <r>
      <rPr>
        <sz val="10"/>
        <rFont val="宋体"/>
        <family val="3"/>
        <charset val="134"/>
        <scheme val="major"/>
      </rPr>
      <t>人均600元项目扶持资金差额</t>
    </r>
    <phoneticPr fontId="1" type="noConversion"/>
  </si>
  <si>
    <r>
      <t xml:space="preserve">移民项目扶持资金
</t>
    </r>
    <r>
      <rPr>
        <sz val="10"/>
        <rFont val="宋体"/>
        <family val="3"/>
        <charset val="134"/>
        <scheme val="major"/>
      </rPr>
      <t>——安排核定2018年</t>
    </r>
    <r>
      <rPr>
        <u/>
        <sz val="10"/>
        <rFont val="宋体"/>
        <family val="3"/>
        <charset val="134"/>
        <scheme val="major"/>
      </rPr>
      <t>621人</t>
    </r>
    <r>
      <rPr>
        <sz val="10"/>
        <rFont val="宋体"/>
        <family val="3"/>
        <charset val="134"/>
        <scheme val="major"/>
      </rPr>
      <t>人均600元项目扶持资金差额</t>
    </r>
    <phoneticPr fontId="1" type="noConversion"/>
  </si>
  <si>
    <r>
      <t xml:space="preserve">移民项目扶持资金
</t>
    </r>
    <r>
      <rPr>
        <sz val="10"/>
        <rFont val="宋体"/>
        <family val="3"/>
        <charset val="134"/>
        <scheme val="major"/>
      </rPr>
      <t>——安排核定2018年</t>
    </r>
    <r>
      <rPr>
        <u/>
        <sz val="10"/>
        <rFont val="宋体"/>
        <family val="3"/>
        <charset val="134"/>
        <scheme val="major"/>
      </rPr>
      <t>406人</t>
    </r>
    <r>
      <rPr>
        <sz val="10"/>
        <rFont val="宋体"/>
        <family val="3"/>
        <charset val="134"/>
        <scheme val="major"/>
      </rPr>
      <t>人均600元项目扶持资金差额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</si>
</sst>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u/>
      <sz val="10"/>
      <name val="宋体"/>
      <family val="3"/>
      <charset val="134"/>
      <scheme val="minor"/>
    </font>
    <font>
      <u/>
      <sz val="1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</cellStyleXfs>
  <cellXfs count="34">
    <xf numFmtId="0" fontId="0" fillId="0" borderId="0" xfId="0"/>
    <xf numFmtId="0" fontId="3" fillId="0" borderId="0" xfId="1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8" fillId="0" borderId="0" xfId="0" applyFont="1" applyFill="1" applyAlignment="1">
      <alignment horizontal="centerContinuous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</cellXfs>
  <cellStyles count="6">
    <cellStyle name="常规" xfId="0" builtinId="0"/>
    <cellStyle name="常规 10 10" xfId="3"/>
    <cellStyle name="常规 10 2 2" xfId="2"/>
    <cellStyle name="常规 12 7" xfId="5"/>
    <cellStyle name="常规 39" xfId="1"/>
    <cellStyle name="常规 6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4"/>
  <sheetViews>
    <sheetView tabSelected="1" topLeftCell="A4" zoomScaleNormal="100" workbookViewId="0">
      <selection activeCell="J7" sqref="J7"/>
    </sheetView>
  </sheetViews>
  <sheetFormatPr defaultRowHeight="14.25"/>
  <cols>
    <col min="1" max="1" width="13" style="11" customWidth="1"/>
    <col min="2" max="2" width="16.75" style="10" customWidth="1"/>
    <col min="3" max="3" width="28" style="10" customWidth="1"/>
    <col min="4" max="6" width="16.75" style="10" customWidth="1"/>
    <col min="7" max="7" width="21.75" style="10" customWidth="1"/>
    <col min="8" max="8" width="25.125" style="10" customWidth="1"/>
    <col min="9" max="16384" width="9" style="11"/>
  </cols>
  <sheetData>
    <row r="1" spans="1:8" ht="22.5" customHeight="1">
      <c r="A1" s="9" t="s">
        <v>1</v>
      </c>
    </row>
    <row r="2" spans="1:8" ht="24.75" customHeight="1">
      <c r="A2" s="12" t="s">
        <v>4</v>
      </c>
      <c r="B2" s="12"/>
      <c r="C2" s="12"/>
      <c r="D2" s="12"/>
      <c r="E2" s="12"/>
      <c r="F2" s="12"/>
      <c r="G2" s="12"/>
      <c r="H2" s="12"/>
    </row>
    <row r="3" spans="1:8" ht="20.25" customHeight="1">
      <c r="B3" s="1"/>
      <c r="C3" s="1"/>
      <c r="D3" s="1"/>
      <c r="E3" s="1"/>
      <c r="F3" s="1"/>
      <c r="G3" s="1"/>
      <c r="H3" s="2" t="s">
        <v>11</v>
      </c>
    </row>
    <row r="4" spans="1:8" s="16" customFormat="1" ht="38.1" customHeight="1">
      <c r="A4" s="13" t="s">
        <v>0</v>
      </c>
      <c r="B4" s="4" t="s">
        <v>2</v>
      </c>
      <c r="C4" s="4" t="s">
        <v>16</v>
      </c>
      <c r="D4" s="14" t="s">
        <v>13</v>
      </c>
      <c r="E4" s="15" t="s">
        <v>14</v>
      </c>
      <c r="F4" s="15" t="s">
        <v>15</v>
      </c>
      <c r="G4" s="13" t="s">
        <v>5</v>
      </c>
      <c r="H4" s="14" t="s">
        <v>6</v>
      </c>
    </row>
    <row r="5" spans="1:8" s="19" customFormat="1" ht="38.1" customHeight="1">
      <c r="A5" s="17"/>
      <c r="B5" s="17" t="s">
        <v>3</v>
      </c>
      <c r="C5" s="17"/>
      <c r="D5" s="17">
        <f>SUM(D6,D7,D12:D14)</f>
        <v>386.00000000000006</v>
      </c>
      <c r="E5" s="17">
        <f>SUM(E6,E7,E12:E14)</f>
        <v>386.00000000000006</v>
      </c>
      <c r="F5" s="17">
        <f t="shared" ref="F5" si="0">+E5-D5</f>
        <v>0</v>
      </c>
      <c r="G5" s="17"/>
      <c r="H5" s="18"/>
    </row>
    <row r="6" spans="1:8" s="19" customFormat="1" ht="45" customHeight="1">
      <c r="A6" s="17">
        <v>1</v>
      </c>
      <c r="B6" s="17" t="s">
        <v>12</v>
      </c>
      <c r="C6" s="20" t="s">
        <v>23</v>
      </c>
      <c r="D6" s="21">
        <v>7.7874999999999996</v>
      </c>
      <c r="E6" s="17">
        <v>7.7874999999999996</v>
      </c>
      <c r="F6" s="17">
        <f>+E6-D6</f>
        <v>0</v>
      </c>
      <c r="G6" s="21" t="s">
        <v>7</v>
      </c>
      <c r="H6" s="8"/>
    </row>
    <row r="7" spans="1:8" s="9" customFormat="1" ht="38.1" customHeight="1">
      <c r="A7" s="30">
        <v>2</v>
      </c>
      <c r="B7" s="30" t="s">
        <v>18</v>
      </c>
      <c r="C7" s="33" t="s">
        <v>19</v>
      </c>
      <c r="D7" s="21">
        <f>SUM(D8:D11)</f>
        <v>378.21250000000003</v>
      </c>
      <c r="E7" s="21">
        <f>SUM(E8:E11)</f>
        <v>373.08000000000004</v>
      </c>
      <c r="F7" s="17">
        <f t="shared" ref="F7:F14" si="1">+E7-D7</f>
        <v>-5.1324999999999932</v>
      </c>
      <c r="G7" s="21" t="s">
        <v>7</v>
      </c>
      <c r="H7" s="6"/>
    </row>
    <row r="8" spans="1:8" ht="38.1" customHeight="1">
      <c r="A8" s="31"/>
      <c r="B8" s="31"/>
      <c r="C8" s="22" t="s">
        <v>20</v>
      </c>
      <c r="D8" s="3">
        <v>97.652500000000003</v>
      </c>
      <c r="E8" s="3">
        <v>97.652500000000003</v>
      </c>
      <c r="F8" s="23">
        <f t="shared" si="1"/>
        <v>0</v>
      </c>
      <c r="G8" s="24"/>
      <c r="H8" s="5"/>
    </row>
    <row r="9" spans="1:8" ht="38.1" customHeight="1">
      <c r="A9" s="31"/>
      <c r="B9" s="31"/>
      <c r="C9" s="22" t="s">
        <v>21</v>
      </c>
      <c r="D9" s="24">
        <v>19.079999999999998</v>
      </c>
      <c r="E9" s="3">
        <v>19.079999999999998</v>
      </c>
      <c r="F9" s="23">
        <f t="shared" si="1"/>
        <v>0</v>
      </c>
      <c r="G9" s="24"/>
      <c r="H9" s="5"/>
    </row>
    <row r="10" spans="1:8" ht="38.1" customHeight="1">
      <c r="A10" s="31"/>
      <c r="B10" s="31"/>
      <c r="C10" s="22" t="s">
        <v>24</v>
      </c>
      <c r="D10" s="24">
        <v>261.48</v>
      </c>
      <c r="E10" s="3">
        <v>235.56</v>
      </c>
      <c r="F10" s="23">
        <f>+E10-D10</f>
        <v>-25.920000000000016</v>
      </c>
      <c r="G10" s="24"/>
      <c r="H10" s="27" t="s">
        <v>17</v>
      </c>
    </row>
    <row r="11" spans="1:8" ht="38.1" customHeight="1">
      <c r="A11" s="32"/>
      <c r="B11" s="32"/>
      <c r="C11" s="22" t="s">
        <v>22</v>
      </c>
      <c r="D11" s="24">
        <v>0</v>
      </c>
      <c r="E11" s="3">
        <v>20.787500000000001</v>
      </c>
      <c r="F11" s="23">
        <f>+E11-D11</f>
        <v>20.787500000000001</v>
      </c>
      <c r="G11" s="24"/>
      <c r="H11" s="28"/>
    </row>
    <row r="12" spans="1:8" s="26" customFormat="1" ht="60" customHeight="1">
      <c r="A12" s="17">
        <v>3</v>
      </c>
      <c r="B12" s="7" t="s">
        <v>8</v>
      </c>
      <c r="C12" s="25" t="s">
        <v>25</v>
      </c>
      <c r="D12" s="7">
        <v>0</v>
      </c>
      <c r="E12" s="7">
        <v>2.74</v>
      </c>
      <c r="F12" s="17">
        <f t="shared" si="1"/>
        <v>2.74</v>
      </c>
      <c r="G12" s="21" t="s">
        <v>7</v>
      </c>
      <c r="H12" s="28"/>
    </row>
    <row r="13" spans="1:8" s="26" customFormat="1" ht="60" customHeight="1">
      <c r="A13" s="17">
        <v>4</v>
      </c>
      <c r="B13" s="7" t="s">
        <v>9</v>
      </c>
      <c r="C13" s="25" t="s">
        <v>26</v>
      </c>
      <c r="D13" s="7">
        <v>0</v>
      </c>
      <c r="E13" s="7">
        <v>1.26</v>
      </c>
      <c r="F13" s="17">
        <f t="shared" si="1"/>
        <v>1.26</v>
      </c>
      <c r="G13" s="21" t="s">
        <v>7</v>
      </c>
      <c r="H13" s="28"/>
    </row>
    <row r="14" spans="1:8" s="26" customFormat="1" ht="60" customHeight="1">
      <c r="A14" s="17">
        <v>5</v>
      </c>
      <c r="B14" s="7" t="s">
        <v>10</v>
      </c>
      <c r="C14" s="25" t="s">
        <v>27</v>
      </c>
      <c r="D14" s="7">
        <v>0</v>
      </c>
      <c r="E14" s="7">
        <v>1.1325000000000001</v>
      </c>
      <c r="F14" s="17">
        <f t="shared" si="1"/>
        <v>1.1325000000000001</v>
      </c>
      <c r="G14" s="21" t="s">
        <v>7</v>
      </c>
      <c r="H14" s="29"/>
    </row>
  </sheetData>
  <mergeCells count="3">
    <mergeCell ref="H10:H14"/>
    <mergeCell ref="A7:A11"/>
    <mergeCell ref="B7:B11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8" fitToHeight="5" orientation="landscape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2018-12-14T06:44:35Z</dcterms:modified>
</cp:coreProperties>
</file>